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8" sheetId="1" r:id="rId1"/>
  </sheets>
  <definedNames>
    <definedName name="_xlnm.Print_Area" localSheetId="0">'8'!$A$1:$K$46</definedName>
  </definedNames>
  <calcPr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<sst xmlns="http://schemas.openxmlformats.org/spreadsheetml/2006/main" count="19" uniqueCount="19">
  <si>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</si>
  <si>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</si>
  <si>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§*</t>
  </si>
  <si>
    <t>Dotacje
ogółem</t>
  </si>
  <si>
    <t>z tego:</t>
  </si>
  <si>
    <t>Wydatki
bieżące</t>
  </si>
  <si>
    <t>w tym:</t>
  </si>
  <si>
    <t>Wydatki
majątkowe</t>
  </si>
  <si>
    <t>wynagrodzenia</t>
  </si>
  <si>
    <t>pochodne od wynagrodzeń</t>
  </si>
  <si>
    <t>dotacje</t>
  </si>
  <si>
    <t>pozostałe wydatki bieżące</t>
  </si>
  <si>
    <t>Ogółem</t>
  </si>
  <si>
    <t>Program w ramach porozumień Starostwo Powiatowe Ełk</t>
  </si>
  <si>
    <t>§ (8)</t>
  </si>
  <si>
    <t>§ (9)</t>
  </si>
  <si>
    <t>Wydatki
ogółem (6+11)</t>
  </si>
  <si>
    <t>Dochody i wydatki związane z realizacją zadań realizowanych na podstawie porozumień (umów) oraz pomocy finansowej między jednostkami samorządu terytorialnego w 2023 r.</t>
  </si>
  <si>
    <t>Załącznik Nr 4 do                                                                             Uchwały Nr L/243/2023
Rady Powiatu w Węgorzewie
z dnia 26.01.2023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</si>
</sst>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 CE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sz val="10"/>
      <color indexed="10"/>
      <name val="Arial CE"/>
      <family val="0"/>
    </font>
    <font>
      <i/>
      <sz val="10"/>
      <name val="Arial CE"/>
      <family val="0"/>
    </font>
    <font>
      <b/>
      <sz val="10"/>
      <color indexed="63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1" fillId="2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4" fontId="21" fillId="0" borderId="10" xfId="0" applyNumberFormat="1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1" fillId="20" borderId="10" xfId="0" applyFont="1" applyFill="1" applyBorder="1" applyAlignment="1">
      <alignment horizontal="center" vertical="center"/>
    </xf>
    <xf numFmtId="4" fontId="21" fillId="20" borderId="1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21" fillId="2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6" fillId="20" borderId="10" xfId="40" applyFont="1" applyBorder="1" applyAlignment="1">
      <alignment horizontal="center" vertical="center"/>
    </xf>
    <xf numFmtId="4" fontId="26" fillId="20" borderId="10" xfId="4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20" borderId="11" xfId="0" applyFont="1" applyFill="1" applyBorder="1" applyAlignment="1">
      <alignment horizontal="center" vertical="center" wrapText="1"/>
    </xf>
    <xf numFmtId="0" fontId="21" fillId="20" borderId="12" xfId="0" applyFont="1" applyFill="1" applyBorder="1" applyAlignment="1">
      <alignment horizontal="center" vertical="center" wrapText="1"/>
    </xf>
    <xf numFmtId="0" fontId="21" fillId="20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0" fillId="0" borderId="0" xfId="0" applyAlignment="1">
      <alignment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/>
    </xf>
    <xf numFmtId="0" fontId="21" fillId="20" borderId="14" xfId="0" applyFont="1" applyFill="1" applyBorder="1" applyAlignment="1">
      <alignment horizontal="center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5"/>
  <sheetViews>
    <sheetView tabSelected="1" zoomScalePageLayoutView="0" workbookViewId="0" topLeftCell="A1">
      <selection activeCell="A2" sqref="A2:K2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10" width="12.75390625" style="0" customWidth="1"/>
    <col min="11" max="11" width="14.625" style="0" customWidth="1"/>
    <col min="12" max="80" width="8.875" style="0" customWidth="1"/>
    <col min="81" max="16384" width="9.125" style="1" customWidth="1"/>
  </cols>
  <sheetData>
    <row r="1" spans="10:11" ht="46.5" customHeight="1">
      <c r="J1" s="37" t="s">
        <v>18</v>
      </c>
      <c r="K1" s="37"/>
    </row>
    <row r="2" spans="1:11" ht="45" customHeight="1">
      <c r="A2" s="40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80" ht="20.25" customHeight="1">
      <c r="A3" s="41" t="s">
        <v>0</v>
      </c>
      <c r="B3" s="42" t="s">
        <v>1</v>
      </c>
      <c r="C3" s="42" t="s">
        <v>2</v>
      </c>
      <c r="D3" s="39" t="s">
        <v>3</v>
      </c>
      <c r="E3" s="39" t="s">
        <v>16</v>
      </c>
      <c r="F3" s="39" t="s">
        <v>4</v>
      </c>
      <c r="G3" s="39"/>
      <c r="H3" s="39"/>
      <c r="I3" s="39"/>
      <c r="J3" s="39"/>
      <c r="K3" s="39"/>
      <c r="BY3" s="1"/>
      <c r="BZ3" s="1"/>
      <c r="CA3" s="1"/>
      <c r="CB3" s="1"/>
    </row>
    <row r="4" spans="1:80" ht="18" customHeight="1">
      <c r="A4" s="41"/>
      <c r="B4" s="43"/>
      <c r="C4" s="43"/>
      <c r="D4" s="41"/>
      <c r="E4" s="39"/>
      <c r="F4" s="39" t="s">
        <v>5</v>
      </c>
      <c r="G4" s="34" t="s">
        <v>6</v>
      </c>
      <c r="H4" s="35"/>
      <c r="I4" s="35"/>
      <c r="J4" s="36"/>
      <c r="K4" s="39" t="s">
        <v>7</v>
      </c>
      <c r="BY4" s="1"/>
      <c r="BZ4" s="1"/>
      <c r="CA4" s="1"/>
      <c r="CB4" s="1"/>
    </row>
    <row r="5" spans="1:80" ht="45.75" customHeight="1">
      <c r="A5" s="41"/>
      <c r="B5" s="44"/>
      <c r="C5" s="44"/>
      <c r="D5" s="41"/>
      <c r="E5" s="39"/>
      <c r="F5" s="39"/>
      <c r="G5" s="2" t="s">
        <v>8</v>
      </c>
      <c r="H5" s="2" t="s">
        <v>9</v>
      </c>
      <c r="I5" s="2" t="s">
        <v>10</v>
      </c>
      <c r="J5" s="2" t="s">
        <v>11</v>
      </c>
      <c r="K5" s="39"/>
      <c r="BY5" s="1"/>
      <c r="BZ5" s="1"/>
      <c r="CA5" s="1"/>
      <c r="CB5" s="1"/>
    </row>
    <row r="6" spans="1:80" ht="8.2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BY6" s="1"/>
      <c r="BZ6" s="1"/>
      <c r="CA6" s="1"/>
      <c r="CB6" s="1"/>
    </row>
    <row r="7" spans="1:80" ht="19.5" customHeight="1">
      <c r="A7" s="17">
        <v>600</v>
      </c>
      <c r="B7" s="17">
        <v>60014</v>
      </c>
      <c r="C7" s="17"/>
      <c r="D7" s="18">
        <f>SUM(D8:D11)</f>
        <v>200000</v>
      </c>
      <c r="E7" s="18">
        <f>F7+K7</f>
        <v>201000</v>
      </c>
      <c r="F7" s="18">
        <f aca="true" t="shared" si="0" ref="F7:K7">SUM(F9:F11)</f>
        <v>1000</v>
      </c>
      <c r="G7" s="18">
        <f t="shared" si="0"/>
        <v>0</v>
      </c>
      <c r="H7" s="18">
        <f t="shared" si="0"/>
        <v>0</v>
      </c>
      <c r="I7" s="18">
        <f t="shared" si="0"/>
        <v>1000</v>
      </c>
      <c r="J7" s="18">
        <f t="shared" si="0"/>
        <v>0</v>
      </c>
      <c r="K7" s="18">
        <f t="shared" si="0"/>
        <v>200000</v>
      </c>
      <c r="BY7" s="1"/>
      <c r="BZ7" s="1"/>
      <c r="CA7" s="1"/>
      <c r="CB7" s="1"/>
    </row>
    <row r="8" spans="1:76" s="16" customFormat="1" ht="19.5" customHeight="1" hidden="1">
      <c r="A8" s="19"/>
      <c r="B8" s="19"/>
      <c r="C8" s="19">
        <v>2710</v>
      </c>
      <c r="D8" s="20"/>
      <c r="E8" s="20"/>
      <c r="F8" s="20"/>
      <c r="G8" s="20"/>
      <c r="H8" s="20"/>
      <c r="I8" s="20"/>
      <c r="J8" s="20"/>
      <c r="K8" s="20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</row>
    <row r="9" spans="1:76" s="16" customFormat="1" ht="19.5" customHeight="1">
      <c r="A9" s="19"/>
      <c r="B9" s="19"/>
      <c r="C9" s="19">
        <v>2310</v>
      </c>
      <c r="D9" s="20"/>
      <c r="E9" s="22">
        <f>F9+K9</f>
        <v>1000</v>
      </c>
      <c r="F9" s="22">
        <f>SUM(G9:J9)</f>
        <v>1000</v>
      </c>
      <c r="G9" s="20"/>
      <c r="H9" s="20"/>
      <c r="I9" s="20">
        <f>1000</f>
        <v>1000</v>
      </c>
      <c r="J9" s="20"/>
      <c r="K9" s="20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</row>
    <row r="10" spans="1:76" s="16" customFormat="1" ht="19.5" customHeight="1">
      <c r="A10" s="19"/>
      <c r="B10" s="19"/>
      <c r="C10" s="19">
        <v>6300</v>
      </c>
      <c r="D10" s="20">
        <f>160000-10000+50000</f>
        <v>200000</v>
      </c>
      <c r="E10" s="22"/>
      <c r="F10" s="22"/>
      <c r="G10" s="20"/>
      <c r="H10" s="20"/>
      <c r="I10" s="20"/>
      <c r="J10" s="20"/>
      <c r="K10" s="20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</row>
    <row r="11" spans="1:80" ht="19.5" customHeight="1">
      <c r="A11" s="21"/>
      <c r="B11" s="21"/>
      <c r="C11" s="21">
        <v>6050</v>
      </c>
      <c r="D11" s="22"/>
      <c r="E11" s="22">
        <f>F11+K11</f>
        <v>200000</v>
      </c>
      <c r="F11" s="22">
        <f>SUM(G11:J11)</f>
        <v>0</v>
      </c>
      <c r="G11" s="23"/>
      <c r="H11" s="23"/>
      <c r="I11" s="22"/>
      <c r="J11" s="22"/>
      <c r="K11" s="22">
        <f>160000-10000+50000</f>
        <v>200000</v>
      </c>
      <c r="BY11" s="1"/>
      <c r="BZ11" s="1"/>
      <c r="CA11" s="1"/>
      <c r="CB11" s="1"/>
    </row>
    <row r="12" spans="1:80" ht="19.5" customHeight="1" hidden="1">
      <c r="A12" s="17">
        <v>750</v>
      </c>
      <c r="B12" s="17"/>
      <c r="C12" s="17"/>
      <c r="D12" s="24">
        <f>D13+D15</f>
        <v>0</v>
      </c>
      <c r="E12" s="24">
        <f aca="true" t="shared" si="1" ref="E12:K12">E13+E15</f>
        <v>1650</v>
      </c>
      <c r="F12" s="24">
        <f t="shared" si="1"/>
        <v>1650</v>
      </c>
      <c r="G12" s="24">
        <f t="shared" si="1"/>
        <v>0</v>
      </c>
      <c r="H12" s="24">
        <f t="shared" si="1"/>
        <v>0</v>
      </c>
      <c r="I12" s="24">
        <f t="shared" si="1"/>
        <v>1650</v>
      </c>
      <c r="J12" s="24">
        <f t="shared" si="1"/>
        <v>0</v>
      </c>
      <c r="K12" s="24">
        <f t="shared" si="1"/>
        <v>0</v>
      </c>
      <c r="BY12" s="1"/>
      <c r="BZ12" s="1"/>
      <c r="CA12" s="1"/>
      <c r="CB12" s="1"/>
    </row>
    <row r="13" spans="1:80" ht="19.5" customHeight="1">
      <c r="A13" s="17">
        <v>750</v>
      </c>
      <c r="B13" s="17">
        <v>75058</v>
      </c>
      <c r="C13" s="17"/>
      <c r="D13" s="24">
        <f>D14</f>
        <v>0</v>
      </c>
      <c r="E13" s="24">
        <f aca="true" t="shared" si="2" ref="E13:K13">E14</f>
        <v>1650</v>
      </c>
      <c r="F13" s="24">
        <f t="shared" si="2"/>
        <v>1650</v>
      </c>
      <c r="G13" s="24">
        <f t="shared" si="2"/>
        <v>0</v>
      </c>
      <c r="H13" s="24">
        <f t="shared" si="2"/>
        <v>0</v>
      </c>
      <c r="I13" s="24">
        <f t="shared" si="2"/>
        <v>1650</v>
      </c>
      <c r="J13" s="24">
        <f t="shared" si="2"/>
        <v>0</v>
      </c>
      <c r="K13" s="24">
        <f t="shared" si="2"/>
        <v>0</v>
      </c>
      <c r="BY13" s="1"/>
      <c r="BZ13" s="1"/>
      <c r="CA13" s="1"/>
      <c r="CB13" s="1"/>
    </row>
    <row r="14" spans="1:80" ht="19.5" customHeight="1">
      <c r="A14" s="26"/>
      <c r="B14" s="21"/>
      <c r="C14" s="21">
        <v>2710</v>
      </c>
      <c r="D14" s="23"/>
      <c r="E14" s="22">
        <f>F14+K14</f>
        <v>1650</v>
      </c>
      <c r="F14" s="22">
        <f>SUM(G14:J14)</f>
        <v>1650</v>
      </c>
      <c r="G14" s="23"/>
      <c r="H14" s="23"/>
      <c r="I14" s="22">
        <f>1650</f>
        <v>1650</v>
      </c>
      <c r="J14" s="22"/>
      <c r="K14" s="22"/>
      <c r="BY14" s="1"/>
      <c r="BZ14" s="1"/>
      <c r="CA14" s="1"/>
      <c r="CB14" s="1"/>
    </row>
    <row r="15" spans="1:80" ht="19.5" customHeight="1" hidden="1">
      <c r="A15" s="25"/>
      <c r="B15" s="17">
        <v>75075</v>
      </c>
      <c r="C15" s="17"/>
      <c r="D15" s="24">
        <f aca="true" t="shared" si="3" ref="D15:K15">SUM(D16:D17)</f>
        <v>0</v>
      </c>
      <c r="E15" s="24">
        <f>SUM(E16:E17)</f>
        <v>0</v>
      </c>
      <c r="F15" s="24">
        <f t="shared" si="3"/>
        <v>0</v>
      </c>
      <c r="G15" s="24">
        <f t="shared" si="3"/>
        <v>0</v>
      </c>
      <c r="H15" s="24">
        <f t="shared" si="3"/>
        <v>0</v>
      </c>
      <c r="I15" s="24">
        <f t="shared" si="3"/>
        <v>0</v>
      </c>
      <c r="J15" s="24">
        <f t="shared" si="3"/>
        <v>0</v>
      </c>
      <c r="K15" s="24">
        <f t="shared" si="3"/>
        <v>0</v>
      </c>
      <c r="BY15" s="1"/>
      <c r="BZ15" s="1"/>
      <c r="CA15" s="1"/>
      <c r="CB15" s="1"/>
    </row>
    <row r="16" spans="1:80" ht="19.5" customHeight="1" hidden="1">
      <c r="A16" s="21"/>
      <c r="B16" s="21"/>
      <c r="C16" s="21">
        <v>2710</v>
      </c>
      <c r="D16" s="22"/>
      <c r="E16" s="22">
        <f>F16+K16</f>
        <v>0</v>
      </c>
      <c r="F16" s="22">
        <f>SUM(G16:J16)</f>
        <v>0</v>
      </c>
      <c r="G16" s="23"/>
      <c r="H16" s="23"/>
      <c r="I16" s="22">
        <v>0</v>
      </c>
      <c r="J16" s="22"/>
      <c r="K16" s="22"/>
      <c r="BY16" s="1"/>
      <c r="BZ16" s="1"/>
      <c r="CA16" s="1"/>
      <c r="CB16" s="1"/>
    </row>
    <row r="17" spans="1:80" ht="19.5" customHeight="1" hidden="1">
      <c r="A17" s="21"/>
      <c r="B17" s="21"/>
      <c r="C17" s="21"/>
      <c r="D17" s="22"/>
      <c r="E17" s="22">
        <f>F17+K17</f>
        <v>0</v>
      </c>
      <c r="F17" s="22">
        <f>SUM(G17:J17)</f>
        <v>0</v>
      </c>
      <c r="G17" s="23"/>
      <c r="H17" s="23"/>
      <c r="I17" s="22"/>
      <c r="J17" s="22"/>
      <c r="K17" s="22"/>
      <c r="BY17" s="1"/>
      <c r="BZ17" s="1"/>
      <c r="CA17" s="1"/>
      <c r="CB17" s="1"/>
    </row>
    <row r="18" spans="1:80" ht="19.5" customHeight="1" hidden="1">
      <c r="A18" s="17">
        <v>754</v>
      </c>
      <c r="B18" s="17">
        <v>75411</v>
      </c>
      <c r="C18" s="17"/>
      <c r="D18" s="24">
        <f>SUM(D19:D20)</f>
        <v>0</v>
      </c>
      <c r="E18" s="24">
        <f>F18+K18</f>
        <v>0</v>
      </c>
      <c r="F18" s="24">
        <f aca="true" t="shared" si="4" ref="F18:K18">SUM(F19:F20)</f>
        <v>0</v>
      </c>
      <c r="G18" s="24">
        <f t="shared" si="4"/>
        <v>0</v>
      </c>
      <c r="H18" s="24">
        <f t="shared" si="4"/>
        <v>0</v>
      </c>
      <c r="I18" s="24">
        <f t="shared" si="4"/>
        <v>0</v>
      </c>
      <c r="J18" s="24">
        <f t="shared" si="4"/>
        <v>0</v>
      </c>
      <c r="K18" s="24">
        <f t="shared" si="4"/>
        <v>0</v>
      </c>
      <c r="BY18" s="1"/>
      <c r="BZ18" s="1"/>
      <c r="CA18" s="1"/>
      <c r="CB18" s="1"/>
    </row>
    <row r="19" spans="1:80" ht="19.5" customHeight="1" hidden="1">
      <c r="A19" s="21"/>
      <c r="B19" s="21"/>
      <c r="C19" s="21">
        <v>6300</v>
      </c>
      <c r="D19" s="22"/>
      <c r="E19" s="22">
        <f>F19+K19</f>
        <v>0</v>
      </c>
      <c r="F19" s="22"/>
      <c r="G19" s="23"/>
      <c r="H19" s="23"/>
      <c r="I19" s="22"/>
      <c r="J19" s="22"/>
      <c r="K19" s="22"/>
      <c r="BY19" s="1"/>
      <c r="BZ19" s="1"/>
      <c r="CA19" s="1"/>
      <c r="CB19" s="1"/>
    </row>
    <row r="20" spans="1:80" ht="19.5" customHeight="1" hidden="1">
      <c r="A20" s="21"/>
      <c r="B20" s="21"/>
      <c r="C20" s="21">
        <v>6050</v>
      </c>
      <c r="D20" s="22"/>
      <c r="E20" s="22">
        <f>F20+K20</f>
        <v>0</v>
      </c>
      <c r="F20" s="22"/>
      <c r="G20" s="23"/>
      <c r="H20" s="23"/>
      <c r="I20" s="22"/>
      <c r="J20" s="22"/>
      <c r="K20" s="22"/>
      <c r="BY20" s="1"/>
      <c r="BZ20" s="1"/>
      <c r="CA20" s="1"/>
      <c r="CB20" s="1"/>
    </row>
    <row r="21" spans="1:80" ht="19.5" customHeight="1" hidden="1">
      <c r="A21" s="17">
        <v>801</v>
      </c>
      <c r="B21" s="17"/>
      <c r="C21" s="17"/>
      <c r="D21" s="24">
        <f>D22+D25</f>
        <v>0</v>
      </c>
      <c r="E21" s="24">
        <f aca="true" t="shared" si="5" ref="E21:K21">E22+E25</f>
        <v>0</v>
      </c>
      <c r="F21" s="24">
        <f t="shared" si="5"/>
        <v>0</v>
      </c>
      <c r="G21" s="24">
        <f t="shared" si="5"/>
        <v>0</v>
      </c>
      <c r="H21" s="24">
        <f t="shared" si="5"/>
        <v>0</v>
      </c>
      <c r="I21" s="24">
        <f t="shared" si="5"/>
        <v>0</v>
      </c>
      <c r="J21" s="24">
        <f t="shared" si="5"/>
        <v>0</v>
      </c>
      <c r="K21" s="24">
        <f t="shared" si="5"/>
        <v>0</v>
      </c>
      <c r="BY21" s="1"/>
      <c r="BZ21" s="1"/>
      <c r="CA21" s="1"/>
      <c r="CB21" s="1"/>
    </row>
    <row r="22" spans="1:80" ht="19.5" customHeight="1" hidden="1">
      <c r="A22" s="17">
        <v>801</v>
      </c>
      <c r="B22" s="17">
        <v>80130</v>
      </c>
      <c r="C22" s="17"/>
      <c r="D22" s="24">
        <f>D23</f>
        <v>0</v>
      </c>
      <c r="E22" s="24">
        <f>SUM(E23:E24)</f>
        <v>0</v>
      </c>
      <c r="F22" s="24">
        <f aca="true" t="shared" si="6" ref="F22:K22">SUM(F23:F24)</f>
        <v>0</v>
      </c>
      <c r="G22" s="24">
        <f t="shared" si="6"/>
        <v>0</v>
      </c>
      <c r="H22" s="24">
        <f t="shared" si="6"/>
        <v>0</v>
      </c>
      <c r="I22" s="24">
        <f t="shared" si="6"/>
        <v>0</v>
      </c>
      <c r="J22" s="24">
        <f t="shared" si="6"/>
        <v>0</v>
      </c>
      <c r="K22" s="24">
        <f t="shared" si="6"/>
        <v>0</v>
      </c>
      <c r="BY22" s="1"/>
      <c r="BZ22" s="1"/>
      <c r="CA22" s="1"/>
      <c r="CB22" s="1"/>
    </row>
    <row r="23" spans="1:80" ht="19.5" customHeight="1" hidden="1">
      <c r="A23" s="21"/>
      <c r="B23" s="21"/>
      <c r="C23" s="21">
        <v>6630</v>
      </c>
      <c r="D23" s="22"/>
      <c r="E23" s="22">
        <f>F23+K23</f>
        <v>0</v>
      </c>
      <c r="F23" s="22"/>
      <c r="G23" s="22"/>
      <c r="H23" s="22"/>
      <c r="I23" s="22"/>
      <c r="J23" s="22"/>
      <c r="K23" s="22"/>
      <c r="BY23" s="1"/>
      <c r="BZ23" s="1"/>
      <c r="CA23" s="1"/>
      <c r="CB23" s="1"/>
    </row>
    <row r="24" spans="1:80" ht="19.5" customHeight="1" hidden="1">
      <c r="A24" s="21"/>
      <c r="B24" s="21"/>
      <c r="C24" s="21">
        <v>6059</v>
      </c>
      <c r="D24" s="22"/>
      <c r="E24" s="22">
        <f>F24+K24</f>
        <v>0</v>
      </c>
      <c r="F24" s="22"/>
      <c r="G24" s="22"/>
      <c r="H24" s="22"/>
      <c r="I24" s="22"/>
      <c r="J24" s="22"/>
      <c r="K24" s="22"/>
      <c r="BY24" s="1"/>
      <c r="BZ24" s="1"/>
      <c r="CA24" s="1"/>
      <c r="CB24" s="1"/>
    </row>
    <row r="25" spans="1:80" ht="19.5" customHeight="1" hidden="1">
      <c r="A25" s="17">
        <v>801</v>
      </c>
      <c r="B25" s="17">
        <v>80140</v>
      </c>
      <c r="C25" s="17"/>
      <c r="D25" s="24">
        <f>D26</f>
        <v>0</v>
      </c>
      <c r="E25" s="24">
        <f>E26</f>
        <v>0</v>
      </c>
      <c r="F25" s="24">
        <f>SUM(F26)</f>
        <v>0</v>
      </c>
      <c r="G25" s="24">
        <f>SUM(G26)</f>
        <v>0</v>
      </c>
      <c r="H25" s="24">
        <f>SUM(H26)</f>
        <v>0</v>
      </c>
      <c r="I25" s="24">
        <f>SUM(I26)</f>
        <v>0</v>
      </c>
      <c r="J25" s="24">
        <f>SUM(J26)</f>
        <v>0</v>
      </c>
      <c r="K25" s="24">
        <f>K26</f>
        <v>0</v>
      </c>
      <c r="BY25" s="1"/>
      <c r="BZ25" s="1"/>
      <c r="CA25" s="1"/>
      <c r="CB25" s="1"/>
    </row>
    <row r="26" spans="1:80" ht="19.5" customHeight="1" hidden="1">
      <c r="A26" s="21"/>
      <c r="B26" s="21"/>
      <c r="C26" s="21">
        <v>2320</v>
      </c>
      <c r="D26" s="22"/>
      <c r="E26" s="22">
        <f>F26+K26</f>
        <v>0</v>
      </c>
      <c r="F26" s="22">
        <f>SUM(G26:J26)</f>
        <v>0</v>
      </c>
      <c r="G26" s="23"/>
      <c r="H26" s="23"/>
      <c r="I26" s="22"/>
      <c r="J26" s="22"/>
      <c r="K26" s="22"/>
      <c r="BY26" s="1"/>
      <c r="BZ26" s="1"/>
      <c r="CA26" s="1"/>
      <c r="CB26" s="1"/>
    </row>
    <row r="27" spans="1:80" ht="19.5" customHeight="1" hidden="1">
      <c r="A27" s="17">
        <v>851</v>
      </c>
      <c r="B27" s="17">
        <v>85111</v>
      </c>
      <c r="C27" s="17"/>
      <c r="D27" s="24">
        <f>SUM(D28:D29)</f>
        <v>0</v>
      </c>
      <c r="E27" s="24">
        <f>SUM(E28:E29)</f>
        <v>0</v>
      </c>
      <c r="F27" s="24">
        <f aca="true" t="shared" si="7" ref="F27:K27">SUM(F28:F29)</f>
        <v>0</v>
      </c>
      <c r="G27" s="24">
        <f t="shared" si="7"/>
        <v>0</v>
      </c>
      <c r="H27" s="24">
        <f t="shared" si="7"/>
        <v>0</v>
      </c>
      <c r="I27" s="24">
        <f t="shared" si="7"/>
        <v>0</v>
      </c>
      <c r="J27" s="24">
        <f t="shared" si="7"/>
        <v>0</v>
      </c>
      <c r="K27" s="24">
        <f t="shared" si="7"/>
        <v>0</v>
      </c>
      <c r="BY27" s="1"/>
      <c r="BZ27" s="1"/>
      <c r="CA27" s="1"/>
      <c r="CB27" s="1"/>
    </row>
    <row r="28" spans="1:80" ht="19.5" customHeight="1" hidden="1">
      <c r="A28" s="21"/>
      <c r="B28" s="21"/>
      <c r="C28" s="21">
        <v>6300</v>
      </c>
      <c r="D28" s="22"/>
      <c r="E28" s="22">
        <f>F28+K28</f>
        <v>0</v>
      </c>
      <c r="F28" s="22">
        <f>SUM(G28:J28)</f>
        <v>0</v>
      </c>
      <c r="G28" s="23"/>
      <c r="H28" s="23"/>
      <c r="I28" s="22">
        <v>0</v>
      </c>
      <c r="J28" s="22"/>
      <c r="K28" s="22"/>
      <c r="BY28" s="1"/>
      <c r="BZ28" s="1"/>
      <c r="CA28" s="1"/>
      <c r="CB28" s="1"/>
    </row>
    <row r="29" spans="1:80" ht="19.5" customHeight="1" hidden="1">
      <c r="A29" s="21"/>
      <c r="B29" s="21"/>
      <c r="C29" s="21">
        <v>6220</v>
      </c>
      <c r="D29" s="22"/>
      <c r="E29" s="22"/>
      <c r="F29" s="22"/>
      <c r="G29" s="23"/>
      <c r="H29" s="23"/>
      <c r="I29" s="22"/>
      <c r="J29" s="22"/>
      <c r="K29" s="22"/>
      <c r="BY29" s="1"/>
      <c r="BZ29" s="1"/>
      <c r="CA29" s="1"/>
      <c r="CB29" s="1"/>
    </row>
    <row r="30" spans="1:76" s="14" customFormat="1" ht="19.5" customHeight="1">
      <c r="A30" s="27">
        <v>851</v>
      </c>
      <c r="B30" s="27">
        <v>85154</v>
      </c>
      <c r="C30" s="27"/>
      <c r="D30" s="28">
        <f>D31</f>
        <v>80000</v>
      </c>
      <c r="E30" s="28">
        <f>SUM(E32:E34)</f>
        <v>80000</v>
      </c>
      <c r="F30" s="28">
        <f aca="true" t="shared" si="8" ref="F30:K30">SUM(F32:F34)</f>
        <v>80000</v>
      </c>
      <c r="G30" s="28">
        <f t="shared" si="8"/>
        <v>12000</v>
      </c>
      <c r="H30" s="28">
        <f t="shared" si="8"/>
        <v>0</v>
      </c>
      <c r="I30" s="28">
        <f t="shared" si="8"/>
        <v>0</v>
      </c>
      <c r="J30" s="28">
        <f t="shared" si="8"/>
        <v>68000</v>
      </c>
      <c r="K30" s="28">
        <f t="shared" si="8"/>
        <v>0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</row>
    <row r="31" spans="1:80" ht="19.5" customHeight="1">
      <c r="A31" s="21"/>
      <c r="B31" s="21"/>
      <c r="C31" s="21">
        <v>2310</v>
      </c>
      <c r="D31" s="22">
        <f>60000+15000+5000</f>
        <v>80000</v>
      </c>
      <c r="E31" s="22"/>
      <c r="F31" s="22"/>
      <c r="G31" s="23"/>
      <c r="H31" s="23"/>
      <c r="I31" s="22"/>
      <c r="J31" s="22"/>
      <c r="K31" s="22"/>
      <c r="BY31" s="1"/>
      <c r="BZ31" s="1"/>
      <c r="CA31" s="1"/>
      <c r="CB31" s="1"/>
    </row>
    <row r="32" spans="1:80" ht="19.5" customHeight="1">
      <c r="A32" s="21"/>
      <c r="B32" s="21"/>
      <c r="C32" s="21">
        <v>4110</v>
      </c>
      <c r="D32" s="22"/>
      <c r="E32" s="22">
        <f aca="true" t="shared" si="9" ref="E32:E37">F32+K32</f>
        <v>1500</v>
      </c>
      <c r="F32" s="22">
        <f aca="true" t="shared" si="10" ref="F32:F43">SUM(G32:J32)</f>
        <v>1500</v>
      </c>
      <c r="G32" s="22">
        <f>1500</f>
        <v>1500</v>
      </c>
      <c r="H32" s="22"/>
      <c r="I32" s="22"/>
      <c r="J32" s="22"/>
      <c r="K32" s="22"/>
      <c r="BY32" s="1"/>
      <c r="BZ32" s="1"/>
      <c r="CA32" s="1"/>
      <c r="CB32" s="1"/>
    </row>
    <row r="33" spans="1:80" ht="19.5" customHeight="1">
      <c r="A33" s="21"/>
      <c r="B33" s="21"/>
      <c r="C33" s="21">
        <v>4170</v>
      </c>
      <c r="D33" s="22"/>
      <c r="E33" s="22">
        <f t="shared" si="9"/>
        <v>10500</v>
      </c>
      <c r="F33" s="22">
        <f t="shared" si="10"/>
        <v>10500</v>
      </c>
      <c r="G33" s="22">
        <f>10500</f>
        <v>10500</v>
      </c>
      <c r="H33" s="22"/>
      <c r="I33" s="22"/>
      <c r="J33" s="22"/>
      <c r="K33" s="22"/>
      <c r="BY33" s="1"/>
      <c r="BZ33" s="1"/>
      <c r="CA33" s="1"/>
      <c r="CB33" s="1"/>
    </row>
    <row r="34" spans="1:80" ht="19.5" customHeight="1">
      <c r="A34" s="21"/>
      <c r="B34" s="21"/>
      <c r="C34" s="21">
        <v>4300</v>
      </c>
      <c r="D34" s="22"/>
      <c r="E34" s="22">
        <f t="shared" si="9"/>
        <v>68000</v>
      </c>
      <c r="F34" s="22">
        <f t="shared" si="10"/>
        <v>68000</v>
      </c>
      <c r="G34" s="22"/>
      <c r="H34" s="22"/>
      <c r="I34" s="22"/>
      <c r="J34" s="22">
        <f>68000</f>
        <v>68000</v>
      </c>
      <c r="K34" s="22"/>
      <c r="BY34" s="1"/>
      <c r="BZ34" s="1"/>
      <c r="CA34" s="1"/>
      <c r="CB34" s="1"/>
    </row>
    <row r="35" spans="1:76" s="14" customFormat="1" ht="19.5" customHeight="1">
      <c r="A35" s="27">
        <v>852</v>
      </c>
      <c r="B35" s="27">
        <v>85220</v>
      </c>
      <c r="C35" s="27"/>
      <c r="D35" s="28">
        <f>D36</f>
        <v>0</v>
      </c>
      <c r="E35" s="28">
        <f t="shared" si="9"/>
        <v>13338</v>
      </c>
      <c r="F35" s="28">
        <f t="shared" si="10"/>
        <v>13338</v>
      </c>
      <c r="G35" s="28">
        <f>SUM(G37)</f>
        <v>0</v>
      </c>
      <c r="H35" s="28">
        <f>SUM(H37)</f>
        <v>0</v>
      </c>
      <c r="I35" s="28">
        <f>SUM(I37)</f>
        <v>13338</v>
      </c>
      <c r="J35" s="28">
        <f>SUM(J37)</f>
        <v>0</v>
      </c>
      <c r="K35" s="28">
        <f>SUM(K37)</f>
        <v>0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</row>
    <row r="36" spans="1:80" ht="19.5" customHeight="1" hidden="1">
      <c r="A36" s="29"/>
      <c r="B36" s="29"/>
      <c r="C36" s="29">
        <v>2310</v>
      </c>
      <c r="D36" s="30"/>
      <c r="E36" s="30">
        <f t="shared" si="9"/>
        <v>0</v>
      </c>
      <c r="F36" s="30">
        <f t="shared" si="10"/>
        <v>0</v>
      </c>
      <c r="G36" s="31"/>
      <c r="H36" s="31"/>
      <c r="I36" s="30"/>
      <c r="J36" s="30"/>
      <c r="K36" s="30"/>
      <c r="BY36" s="1"/>
      <c r="BZ36" s="1"/>
      <c r="CA36" s="1"/>
      <c r="CB36" s="1"/>
    </row>
    <row r="37" spans="1:80" ht="19.5" customHeight="1">
      <c r="A37" s="29"/>
      <c r="B37" s="29"/>
      <c r="C37" s="29">
        <v>2320</v>
      </c>
      <c r="D37" s="30"/>
      <c r="E37" s="30">
        <f t="shared" si="9"/>
        <v>13338</v>
      </c>
      <c r="F37" s="30">
        <f t="shared" si="10"/>
        <v>13338</v>
      </c>
      <c r="G37" s="31"/>
      <c r="H37" s="31"/>
      <c r="I37" s="30">
        <f>13338</f>
        <v>13338</v>
      </c>
      <c r="J37" s="30"/>
      <c r="K37" s="30"/>
      <c r="BY37" s="1"/>
      <c r="BZ37" s="1"/>
      <c r="CA37" s="1"/>
      <c r="CB37" s="1"/>
    </row>
    <row r="38" spans="1:76" s="14" customFormat="1" ht="19.5" customHeight="1">
      <c r="A38" s="27">
        <v>853</v>
      </c>
      <c r="B38" s="27">
        <v>85311</v>
      </c>
      <c r="C38" s="27"/>
      <c r="D38" s="28">
        <f>D39</f>
        <v>2677.34</v>
      </c>
      <c r="E38" s="28">
        <f>F38+K38</f>
        <v>2677.34</v>
      </c>
      <c r="F38" s="28">
        <f>SUM(G38:J38)</f>
        <v>2677.34</v>
      </c>
      <c r="G38" s="28">
        <f>SUM(G40)</f>
        <v>0</v>
      </c>
      <c r="H38" s="28">
        <f>SUM(H40)</f>
        <v>0</v>
      </c>
      <c r="I38" s="28">
        <f>SUM(I40)</f>
        <v>2677.34</v>
      </c>
      <c r="J38" s="28">
        <f>SUM(J40)</f>
        <v>0</v>
      </c>
      <c r="K38" s="28">
        <f>SUM(K40)</f>
        <v>0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</row>
    <row r="39" spans="1:80" ht="19.5" customHeight="1">
      <c r="A39" s="29"/>
      <c r="B39" s="29"/>
      <c r="C39" s="29">
        <v>2320</v>
      </c>
      <c r="D39" s="30">
        <f>2677.34</f>
        <v>2677.34</v>
      </c>
      <c r="E39" s="30"/>
      <c r="F39" s="30"/>
      <c r="G39" s="31"/>
      <c r="H39" s="31"/>
      <c r="I39" s="30"/>
      <c r="J39" s="30"/>
      <c r="K39" s="30"/>
      <c r="BY39" s="1"/>
      <c r="BZ39" s="1"/>
      <c r="CA39" s="1"/>
      <c r="CB39" s="1"/>
    </row>
    <row r="40" spans="1:80" ht="19.5" customHeight="1">
      <c r="A40" s="29"/>
      <c r="B40" s="29"/>
      <c r="C40" s="29">
        <v>2580</v>
      </c>
      <c r="D40" s="30"/>
      <c r="E40" s="30">
        <f>F40+K40</f>
        <v>2677.34</v>
      </c>
      <c r="F40" s="30">
        <f t="shared" si="10"/>
        <v>2677.34</v>
      </c>
      <c r="G40" s="31"/>
      <c r="H40" s="31"/>
      <c r="I40" s="30">
        <f>2677.34</f>
        <v>2677.34</v>
      </c>
      <c r="J40" s="30"/>
      <c r="K40" s="30"/>
      <c r="BY40" s="1"/>
      <c r="BZ40" s="1"/>
      <c r="CA40" s="1"/>
      <c r="CB40" s="1"/>
    </row>
    <row r="41" spans="1:76" s="33" customFormat="1" ht="19.5" customHeight="1">
      <c r="A41" s="17">
        <v>921</v>
      </c>
      <c r="B41" s="17">
        <v>92116</v>
      </c>
      <c r="C41" s="17"/>
      <c r="D41" s="24">
        <f>D42</f>
        <v>0</v>
      </c>
      <c r="E41" s="24">
        <f>E42</f>
        <v>10000</v>
      </c>
      <c r="F41" s="24">
        <f t="shared" si="10"/>
        <v>10000</v>
      </c>
      <c r="G41" s="24">
        <f>G42</f>
        <v>0</v>
      </c>
      <c r="H41" s="24">
        <f>H42</f>
        <v>0</v>
      </c>
      <c r="I41" s="24">
        <f>I42</f>
        <v>10000</v>
      </c>
      <c r="J41" s="24">
        <f>J42</f>
        <v>0</v>
      </c>
      <c r="K41" s="24">
        <f>K42</f>
        <v>0</v>
      </c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</row>
    <row r="42" spans="1:80" ht="19.5" customHeight="1">
      <c r="A42" s="21"/>
      <c r="B42" s="21"/>
      <c r="C42" s="21">
        <v>2310</v>
      </c>
      <c r="D42" s="22"/>
      <c r="E42" s="22">
        <f>F42+K42</f>
        <v>10000</v>
      </c>
      <c r="F42" s="22">
        <f t="shared" si="10"/>
        <v>10000</v>
      </c>
      <c r="G42" s="23"/>
      <c r="H42" s="23"/>
      <c r="I42" s="22">
        <v>10000</v>
      </c>
      <c r="J42" s="22"/>
      <c r="K42" s="22"/>
      <c r="BY42" s="1"/>
      <c r="BZ42" s="1"/>
      <c r="CA42" s="1"/>
      <c r="CB42" s="1"/>
    </row>
    <row r="43" spans="1:76" s="33" customFormat="1" ht="19.5" customHeight="1" hidden="1">
      <c r="A43" s="17"/>
      <c r="B43" s="17">
        <v>92195</v>
      </c>
      <c r="C43" s="17"/>
      <c r="D43" s="24">
        <f>D44</f>
        <v>0</v>
      </c>
      <c r="E43" s="24">
        <f>F43+K43</f>
        <v>0</v>
      </c>
      <c r="F43" s="24">
        <f t="shared" si="10"/>
        <v>0</v>
      </c>
      <c r="G43" s="24">
        <f>G45</f>
        <v>0</v>
      </c>
      <c r="H43" s="24">
        <f>H45</f>
        <v>0</v>
      </c>
      <c r="I43" s="24">
        <f>I45</f>
        <v>0</v>
      </c>
      <c r="J43" s="24">
        <f>J45</f>
        <v>0</v>
      </c>
      <c r="K43" s="24">
        <f>K45</f>
        <v>0</v>
      </c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</row>
    <row r="44" spans="1:80" ht="19.5" customHeight="1" hidden="1">
      <c r="A44" s="21"/>
      <c r="B44" s="21"/>
      <c r="C44" s="21">
        <v>2710</v>
      </c>
      <c r="D44" s="22"/>
      <c r="E44" s="22"/>
      <c r="F44" s="22"/>
      <c r="G44" s="23"/>
      <c r="H44" s="23"/>
      <c r="I44" s="22"/>
      <c r="J44" s="22"/>
      <c r="K44" s="22"/>
      <c r="BY44" s="1"/>
      <c r="BZ44" s="1"/>
      <c r="CA44" s="1"/>
      <c r="CB44" s="1"/>
    </row>
    <row r="45" spans="1:80" ht="19.5" customHeight="1" hidden="1">
      <c r="A45" s="21"/>
      <c r="B45" s="21"/>
      <c r="C45" s="21">
        <v>4300</v>
      </c>
      <c r="D45" s="22"/>
      <c r="E45" s="22">
        <f>F45+K45</f>
        <v>0</v>
      </c>
      <c r="F45" s="22">
        <f>SUM(G45:J45)</f>
        <v>0</v>
      </c>
      <c r="G45" s="23"/>
      <c r="H45" s="23"/>
      <c r="I45" s="22"/>
      <c r="J45" s="22"/>
      <c r="K45" s="22"/>
      <c r="BY45" s="1"/>
      <c r="BZ45" s="1"/>
      <c r="CA45" s="1"/>
      <c r="CB45" s="1"/>
    </row>
    <row r="46" spans="1:80" ht="19.5" customHeight="1">
      <c r="A46" s="4" t="s">
        <v>12</v>
      </c>
      <c r="B46" s="5"/>
      <c r="C46" s="5"/>
      <c r="D46" s="6">
        <f aca="true" t="shared" si="11" ref="D46:K46">D7+D12+D21+D35+D41+D30+D27+D18+D38</f>
        <v>282677.34</v>
      </c>
      <c r="E46" s="6">
        <f t="shared" si="11"/>
        <v>308665.34</v>
      </c>
      <c r="F46" s="6">
        <f t="shared" si="11"/>
        <v>108665.34</v>
      </c>
      <c r="G46" s="6">
        <f t="shared" si="11"/>
        <v>12000</v>
      </c>
      <c r="H46" s="6">
        <f t="shared" si="11"/>
        <v>0</v>
      </c>
      <c r="I46" s="6">
        <f t="shared" si="11"/>
        <v>28665.34</v>
      </c>
      <c r="J46" s="6">
        <f t="shared" si="11"/>
        <v>68000</v>
      </c>
      <c r="K46" s="6">
        <f t="shared" si="11"/>
        <v>200000</v>
      </c>
      <c r="BY46" s="1"/>
      <c r="BZ46" s="1"/>
      <c r="CA46" s="1"/>
      <c r="CB46" s="1"/>
    </row>
    <row r="47" spans="1:80" ht="19.5" customHeight="1">
      <c r="A47" s="7"/>
      <c r="B47" s="7"/>
      <c r="C47" s="7"/>
      <c r="D47" s="7"/>
      <c r="E47" s="8"/>
      <c r="F47" s="8"/>
      <c r="G47" s="9"/>
      <c r="H47" s="9"/>
      <c r="I47" s="8"/>
      <c r="J47" s="8"/>
      <c r="K47" s="8"/>
      <c r="BY47" s="1"/>
      <c r="BZ47" s="1"/>
      <c r="CA47" s="1"/>
      <c r="CB47" s="1"/>
    </row>
    <row r="48" spans="1:80" ht="19.5" customHeight="1">
      <c r="A48" s="10"/>
      <c r="D48" s="11"/>
      <c r="E48" s="11"/>
      <c r="F48" s="11"/>
      <c r="G48" s="11"/>
      <c r="BY48" s="1"/>
      <c r="BZ48" s="1"/>
      <c r="CA48" s="1"/>
      <c r="CB48" s="1"/>
    </row>
    <row r="49" spans="77:80" ht="19.5" customHeight="1">
      <c r="BY49" s="1"/>
      <c r="BZ49" s="1"/>
      <c r="CA49" s="1"/>
      <c r="CB49" s="1"/>
    </row>
    <row r="50" spans="1:80" ht="19.5" customHeight="1">
      <c r="A50" s="12"/>
      <c r="BY50" s="1"/>
      <c r="BZ50" s="1"/>
      <c r="CA50" s="1"/>
      <c r="CB50" s="1"/>
    </row>
    <row r="51" spans="77:80" ht="24.75" customHeight="1">
      <c r="BY51" s="1"/>
      <c r="BZ51" s="1"/>
      <c r="CA51" s="1"/>
      <c r="CB51" s="1"/>
    </row>
    <row r="52" ht="12.75" hidden="1"/>
    <row r="53" spans="1:5" ht="12.75" hidden="1">
      <c r="A53" s="38" t="s">
        <v>13</v>
      </c>
      <c r="B53" s="38"/>
      <c r="C53" s="38"/>
      <c r="D53" s="1" t="s">
        <v>14</v>
      </c>
      <c r="E53" s="11" t="e">
        <f>#REF!+#REF!+#REF!+#REF!+#REF!+#REF!+#REF!+#REF!+#REF!+#REF!</f>
        <v>#REF!</v>
      </c>
    </row>
    <row r="54" spans="1:5" ht="12.75" hidden="1">
      <c r="A54" s="38"/>
      <c r="B54" s="38"/>
      <c r="C54" s="38"/>
      <c r="D54" s="1" t="s">
        <v>15</v>
      </c>
      <c r="E54" s="11" t="e">
        <f>#REF!+#REF!+#REF!+#REF!+#REF!+#REF!+#REF!+#REF!+#REF!+#REF!</f>
        <v>#REF!</v>
      </c>
    </row>
    <row r="55" ht="12.75" hidden="1">
      <c r="E55" s="11" t="e">
        <f>SUM(E53:E54)</f>
        <v>#REF!</v>
      </c>
    </row>
  </sheetData>
  <sheetProtection/>
  <mergeCells count="12">
    <mergeCell ref="F3:K3"/>
    <mergeCell ref="F4:F5"/>
    <mergeCell ref="G4:J4"/>
    <mergeCell ref="J1:K1"/>
    <mergeCell ref="A53:C54"/>
    <mergeCell ref="K4:K5"/>
    <mergeCell ref="A2:K2"/>
    <mergeCell ref="A3:A5"/>
    <mergeCell ref="B3:B5"/>
    <mergeCell ref="C3:C5"/>
    <mergeCell ref="D3:D5"/>
    <mergeCell ref="E3:E5"/>
  </mergeCells>
  <printOptions horizontalCentered="1"/>
  <pageMargins left="0.5905511811023623" right="0.5905511811023623" top="0.59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Węgorzewo</dc:creator>
  <cp:keywords/>
  <dc:description/>
  <cp:lastModifiedBy>Dorota Sakowska</cp:lastModifiedBy>
  <cp:lastPrinted>2022-12-14T13:32:11Z</cp:lastPrinted>
  <dcterms:created xsi:type="dcterms:W3CDTF">2014-03-07T09:57:23Z</dcterms:created>
  <dcterms:modified xsi:type="dcterms:W3CDTF">2023-01-27T11:02:13Z</dcterms:modified>
  <cp:category/>
  <cp:version/>
  <cp:contentType/>
  <cp:contentStatus/>
</cp:coreProperties>
</file>