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'Arkusz1'!$A$1:$R$101</definedName>
  </definedNames>
  <calcPr fullCalcOnLoad="1"/>
</workbook>
</file>

<file path=xl/sharedStrings.xml><?xml version="1.0" encoding="utf-8"?>
<sst xmlns="http://schemas.openxmlformats.org/spreadsheetml/2006/main" count="125" uniqueCount="76">
  <si>
    <t>w tym:</t>
  </si>
  <si>
    <t>x</t>
  </si>
  <si>
    <t>2008 r.</t>
  </si>
  <si>
    <t>2009 r.</t>
  </si>
  <si>
    <t>Lp.</t>
  </si>
  <si>
    <t>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</si>
  <si>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</si>
  <si>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</si>
  <si>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</si>
  <si>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</si>
  <si>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</si>
  <si>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</si>
  <si>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</si>
  <si>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</si>
  <si>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</si>
  <si>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</si>
  <si>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</si>
  <si>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</si>
  <si>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</si>
  <si>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</si>
  <si>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</si>
  <si>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</si>
  <si>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</si>
  <si>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</si>
  <si>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</si>
  <si>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</si>
  <si>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</si>
  <si>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</si>
  <si>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</si>
  <si>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</si>
  <si>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</si>
  <si>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</si>
  <si>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</si>
  <si>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</si>
  <si>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</si>
  <si>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</si>
  <si>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z tego: 2007 r.</t>
  </si>
  <si>
    <t>*** - rok 2010 do wykorzystania fakultatywnego</t>
  </si>
  <si>
    <t>Klasyfikacja (dział, rozdział,
paragraf)</t>
  </si>
  <si>
    <t>2010 r.***</t>
  </si>
  <si>
    <t>Program:ZPORR</t>
  </si>
  <si>
    <t>Priorytet:3</t>
  </si>
  <si>
    <t>Działanie:  3.1</t>
  </si>
  <si>
    <t xml:space="preserve"> 2007 r.</t>
  </si>
  <si>
    <t>Z tego : 2005 r.</t>
  </si>
  <si>
    <t>2006r.</t>
  </si>
  <si>
    <t>Program:RPO</t>
  </si>
  <si>
    <t>Priorytet: 6</t>
  </si>
  <si>
    <t>Działanie: 6.2</t>
  </si>
  <si>
    <t xml:space="preserve">Modernizacja obiektów służby zdrowia- Szpital Powiatowy </t>
  </si>
  <si>
    <t>Z tego:  2005 r.</t>
  </si>
  <si>
    <t>851  85111</t>
  </si>
  <si>
    <t>600  60014</t>
  </si>
  <si>
    <t>Wydatki* na programy i projekty realizowane ze środków pochodzących z funduszy strukturalnych i Funduszu Spójności str.2</t>
  </si>
  <si>
    <t>1.5</t>
  </si>
  <si>
    <t>1.4</t>
  </si>
  <si>
    <t>1.3</t>
  </si>
  <si>
    <t>Priorytet:1</t>
  </si>
  <si>
    <t>Działanie:1.5</t>
  </si>
  <si>
    <t>Wrota Warmii i Mazur- elektroniczna platforma finkcjonowania administracji publicznej</t>
  </si>
  <si>
    <t>750  75020</t>
  </si>
  <si>
    <t>Program: ZPORR</t>
  </si>
  <si>
    <t>Działanie: 1.4</t>
  </si>
  <si>
    <t>Rozwój infrastruktury turystycznej w Województwie Warminsko-Mazurskim /dotacja doprogramu wojewódzkiego\.</t>
  </si>
  <si>
    <t>630  63003</t>
  </si>
  <si>
    <t>Platforma 112 - zwiększenie dostępności do ratownictwa</t>
  </si>
  <si>
    <t>753  75411</t>
  </si>
  <si>
    <t>Priorytet:2</t>
  </si>
  <si>
    <t>Działanie:2.2</t>
  </si>
  <si>
    <t>Pomoc materialna Powiatu Wegorzewskiego uczniom z terenów wiejskich</t>
  </si>
  <si>
    <t>854  85415</t>
  </si>
  <si>
    <t>2006 r.</t>
  </si>
  <si>
    <t>Pomoc materialna Powiatu Węgorzewskiego studentom z obszarów zmarginalizowanych</t>
  </si>
  <si>
    <t>803  80309</t>
  </si>
  <si>
    <t>Priorytet: 1</t>
  </si>
  <si>
    <t>\Zaprojektowanie i budowa nawierzchni dróg powiatowych nr 1598N i 1799N w powiecie Wegorzewskim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</si>
</sst>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</numFmts>
  <fonts count="9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sz val="8"/>
      <name val="Arial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7" fillId="0" borderId="1" xfId="18" applyNumberFormat="1" applyFont="1" applyBorder="1">
      <alignment/>
      <protection/>
    </xf>
    <xf numFmtId="3" fontId="0" fillId="0" borderId="0" xfId="0" applyNumberFormat="1" applyAlignment="1">
      <alignment/>
    </xf>
    <xf numFmtId="3" fontId="5" fillId="2" borderId="2" xfId="18" applyNumberFormat="1" applyFont="1" applyFill="1" applyBorder="1" applyAlignment="1">
      <alignment horizontal="center" vertical="center" wrapText="1"/>
      <protection/>
    </xf>
    <xf numFmtId="3" fontId="6" fillId="0" borderId="2" xfId="18" applyNumberFormat="1" applyFont="1" applyBorder="1" applyAlignment="1">
      <alignment horizontal="center" vertical="center"/>
      <protection/>
    </xf>
    <xf numFmtId="3" fontId="5" fillId="0" borderId="3" xfId="18" applyNumberFormat="1" applyFont="1" applyBorder="1" applyAlignment="1">
      <alignment horizontal="center"/>
      <protection/>
    </xf>
    <xf numFmtId="3" fontId="5" fillId="0" borderId="3" xfId="18" applyNumberFormat="1" applyFont="1" applyBorder="1">
      <alignment/>
      <protection/>
    </xf>
    <xf numFmtId="3" fontId="7" fillId="0" borderId="4" xfId="18" applyNumberFormat="1" applyFont="1" applyBorder="1">
      <alignment/>
      <protection/>
    </xf>
    <xf numFmtId="3" fontId="7" fillId="0" borderId="5" xfId="18" applyNumberFormat="1" applyFont="1" applyBorder="1">
      <alignment/>
      <protection/>
    </xf>
    <xf numFmtId="3" fontId="7" fillId="0" borderId="6" xfId="18" applyNumberFormat="1" applyFont="1" applyBorder="1">
      <alignment/>
      <protection/>
    </xf>
    <xf numFmtId="3" fontId="7" fillId="0" borderId="7" xfId="18" applyNumberFormat="1" applyFont="1" applyBorder="1">
      <alignment/>
      <protection/>
    </xf>
    <xf numFmtId="3" fontId="7" fillId="0" borderId="8" xfId="18" applyNumberFormat="1" applyFont="1" applyBorder="1">
      <alignment/>
      <protection/>
    </xf>
    <xf numFmtId="3" fontId="7" fillId="0" borderId="9" xfId="18" applyNumberFormat="1" applyFont="1" applyBorder="1">
      <alignment/>
      <protection/>
    </xf>
    <xf numFmtId="3" fontId="7" fillId="0" borderId="0" xfId="18" applyNumberFormat="1" applyFont="1" applyBorder="1">
      <alignment/>
      <protection/>
    </xf>
    <xf numFmtId="3" fontId="7" fillId="0" borderId="10" xfId="18" applyNumberFormat="1" applyFont="1" applyBorder="1">
      <alignment/>
      <protection/>
    </xf>
    <xf numFmtId="3" fontId="7" fillId="0" borderId="0" xfId="18" applyNumberFormat="1" applyFont="1">
      <alignment/>
      <protection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7" fillId="0" borderId="4" xfId="18" applyNumberFormat="1" applyFont="1" applyBorder="1" applyAlignment="1">
      <alignment horizontal="center"/>
      <protection/>
    </xf>
    <xf numFmtId="3" fontId="7" fillId="0" borderId="4" xfId="18" applyNumberFormat="1" applyFont="1" applyBorder="1" applyAlignment="1">
      <alignment horizontal="center" vertical="center"/>
      <protection/>
    </xf>
    <xf numFmtId="3" fontId="7" fillId="0" borderId="12" xfId="18" applyNumberFormat="1" applyFont="1" applyBorder="1" applyAlignment="1">
      <alignment horizontal="center"/>
      <protection/>
    </xf>
    <xf numFmtId="3" fontId="7" fillId="0" borderId="13" xfId="18" applyNumberFormat="1" applyFont="1" applyBorder="1" applyAlignment="1">
      <alignment horizontal="center"/>
      <protection/>
    </xf>
    <xf numFmtId="3" fontId="7" fillId="0" borderId="14" xfId="18" applyNumberFormat="1" applyFont="1" applyBorder="1">
      <alignment/>
      <protection/>
    </xf>
    <xf numFmtId="3" fontId="5" fillId="0" borderId="15" xfId="18" applyNumberFormat="1" applyFont="1" applyBorder="1" applyAlignment="1">
      <alignment horizontal="center"/>
      <protection/>
    </xf>
    <xf numFmtId="3" fontId="5" fillId="0" borderId="11" xfId="18" applyNumberFormat="1" applyFont="1" applyBorder="1">
      <alignment/>
      <protection/>
    </xf>
    <xf numFmtId="3" fontId="0" fillId="0" borderId="16" xfId="0" applyNumberFormat="1" applyBorder="1" applyAlignment="1">
      <alignment/>
    </xf>
    <xf numFmtId="3" fontId="4" fillId="0" borderId="0" xfId="18" applyNumberFormat="1" applyFont="1" applyAlignment="1">
      <alignment horizontal="center"/>
      <protection/>
    </xf>
    <xf numFmtId="3" fontId="7" fillId="0" borderId="8" xfId="18" applyNumberFormat="1" applyFont="1" applyBorder="1" applyAlignment="1">
      <alignment horizontal="center"/>
      <protection/>
    </xf>
    <xf numFmtId="3" fontId="7" fillId="0" borderId="17" xfId="18" applyNumberFormat="1" applyFont="1" applyBorder="1" applyAlignment="1">
      <alignment horizontal="center"/>
      <protection/>
    </xf>
    <xf numFmtId="3" fontId="7" fillId="0" borderId="18" xfId="18" applyNumberFormat="1" applyFont="1" applyBorder="1" applyAlignment="1">
      <alignment horizontal="center"/>
      <protection/>
    </xf>
    <xf numFmtId="3" fontId="7" fillId="0" borderId="1" xfId="18" applyNumberFormat="1" applyFont="1" applyBorder="1" applyAlignment="1">
      <alignment horizontal="center"/>
      <protection/>
    </xf>
    <xf numFmtId="3" fontId="7" fillId="0" borderId="14" xfId="18" applyNumberFormat="1" applyFont="1" applyBorder="1" applyAlignment="1">
      <alignment horizontal="center"/>
      <protection/>
    </xf>
    <xf numFmtId="3" fontId="5" fillId="0" borderId="19" xfId="18" applyNumberFormat="1" applyFont="1" applyBorder="1" applyAlignment="1">
      <alignment horizontal="center"/>
      <protection/>
    </xf>
    <xf numFmtId="3" fontId="5" fillId="0" borderId="20" xfId="18" applyNumberFormat="1" applyFont="1" applyBorder="1" applyAlignment="1">
      <alignment horizontal="center"/>
      <protection/>
    </xf>
    <xf numFmtId="3" fontId="5" fillId="2" borderId="2" xfId="18" applyNumberFormat="1" applyFont="1" applyFill="1" applyBorder="1" applyAlignment="1">
      <alignment horizontal="center" vertical="center" wrapText="1"/>
      <protection/>
    </xf>
    <xf numFmtId="3" fontId="5" fillId="2" borderId="2" xfId="18" applyNumberFormat="1" applyFont="1" applyFill="1" applyBorder="1" applyAlignment="1">
      <alignment horizontal="center" vertical="center"/>
      <protection/>
    </xf>
    <xf numFmtId="3" fontId="7" fillId="0" borderId="0" xfId="18" applyNumberFormat="1" applyFont="1" applyAlignment="1">
      <alignment horizontal="left"/>
      <protection/>
    </xf>
    <xf numFmtId="3" fontId="7" fillId="0" borderId="1" xfId="18" applyNumberFormat="1" applyFont="1" applyBorder="1" applyAlignment="1">
      <alignment horizontal="center" vertical="center"/>
      <protection/>
    </xf>
    <xf numFmtId="3" fontId="7" fillId="0" borderId="1" xfId="18" applyNumberFormat="1" applyFont="1" applyBorder="1" applyAlignment="1" quotePrefix="1">
      <alignment horizontal="center" vertical="center"/>
      <protection/>
    </xf>
    <xf numFmtId="3" fontId="7" fillId="0" borderId="4" xfId="18" applyNumberFormat="1" applyFont="1" applyBorder="1" applyAlignment="1">
      <alignment horizontal="center"/>
      <protection/>
    </xf>
    <xf numFmtId="3" fontId="5" fillId="0" borderId="21" xfId="18" applyNumberFormat="1" applyFont="1" applyBorder="1" applyAlignment="1">
      <alignment horizontal="center"/>
      <protection/>
    </xf>
    <xf numFmtId="3" fontId="5" fillId="0" borderId="22" xfId="18" applyNumberFormat="1" applyFont="1" applyBorder="1" applyAlignment="1">
      <alignment horizontal="center"/>
      <protection/>
    </xf>
    <xf numFmtId="3" fontId="8" fillId="0" borderId="11" xfId="0" applyNumberFormat="1" applyFont="1" applyBorder="1" applyAlignment="1">
      <alignment horizontal="center"/>
    </xf>
    <xf numFmtId="3" fontId="7" fillId="0" borderId="14" xfId="18" applyNumberFormat="1" applyFont="1" applyBorder="1" applyAlignment="1">
      <alignment horizontal="center" vertical="center"/>
      <protection/>
    </xf>
    <xf numFmtId="3" fontId="7" fillId="0" borderId="23" xfId="18" applyNumberFormat="1" applyFont="1" applyBorder="1" applyAlignment="1">
      <alignment horizontal="center"/>
      <protection/>
    </xf>
    <xf numFmtId="3" fontId="7" fillId="0" borderId="24" xfId="18" applyNumberFormat="1" applyFont="1" applyBorder="1" applyAlignment="1">
      <alignment horizontal="center"/>
      <protection/>
    </xf>
    <xf numFmtId="3" fontId="7" fillId="0" borderId="25" xfId="18" applyNumberFormat="1" applyFont="1" applyBorder="1" applyAlignment="1">
      <alignment horizontal="center"/>
      <protection/>
    </xf>
    <xf numFmtId="3" fontId="7" fillId="0" borderId="4" xfId="18" applyNumberFormat="1" applyFont="1" applyBorder="1" applyAlignment="1">
      <alignment horizontal="center" vertical="center"/>
      <protection/>
    </xf>
    <xf numFmtId="3" fontId="8" fillId="0" borderId="1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view="pageBreakPreview" zoomScaleNormal="75" zoomScaleSheetLayoutView="100" workbookViewId="0" topLeftCell="D4">
      <selection activeCell="M10" sqref="M10"/>
    </sheetView>
  </sheetViews>
  <sheetFormatPr defaultColWidth="9.00390625" defaultRowHeight="12.75"/>
  <cols>
    <col min="1" max="1" width="10.625" style="0" bestFit="1" customWidth="1"/>
    <col min="2" max="2" width="22.125" style="0" customWidth="1"/>
  </cols>
  <sheetData>
    <row r="1" spans="1:18" ht="12.7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36" t="s">
        <v>4</v>
      </c>
      <c r="B3" s="36" t="s">
        <v>7</v>
      </c>
      <c r="C3" s="35" t="s">
        <v>8</v>
      </c>
      <c r="D3" s="35" t="s">
        <v>38</v>
      </c>
      <c r="E3" s="35" t="s">
        <v>35</v>
      </c>
      <c r="F3" s="36" t="s">
        <v>0</v>
      </c>
      <c r="G3" s="36"/>
      <c r="H3" s="36" t="s">
        <v>6</v>
      </c>
      <c r="I3" s="36"/>
      <c r="J3" s="36"/>
      <c r="K3" s="36"/>
      <c r="L3" s="36"/>
      <c r="M3" s="36"/>
      <c r="N3" s="36"/>
      <c r="O3" s="36"/>
      <c r="P3" s="36"/>
      <c r="Q3" s="36"/>
      <c r="R3" s="2"/>
    </row>
    <row r="4" spans="1:18" ht="12.75">
      <c r="A4" s="36"/>
      <c r="B4" s="36"/>
      <c r="C4" s="35"/>
      <c r="D4" s="35"/>
      <c r="E4" s="35"/>
      <c r="F4" s="35" t="s">
        <v>32</v>
      </c>
      <c r="G4" s="35" t="s">
        <v>33</v>
      </c>
      <c r="H4" s="36" t="s">
        <v>5</v>
      </c>
      <c r="I4" s="36"/>
      <c r="J4" s="36"/>
      <c r="K4" s="36"/>
      <c r="L4" s="36"/>
      <c r="M4" s="36"/>
      <c r="N4" s="36"/>
      <c r="O4" s="36"/>
      <c r="P4" s="36"/>
      <c r="Q4" s="36"/>
      <c r="R4" s="2"/>
    </row>
    <row r="5" spans="1:18" ht="12.75">
      <c r="A5" s="36"/>
      <c r="B5" s="36"/>
      <c r="C5" s="35"/>
      <c r="D5" s="35"/>
      <c r="E5" s="35"/>
      <c r="F5" s="35"/>
      <c r="G5" s="35"/>
      <c r="H5" s="35" t="s">
        <v>10</v>
      </c>
      <c r="I5" s="36" t="s">
        <v>11</v>
      </c>
      <c r="J5" s="36"/>
      <c r="K5" s="36"/>
      <c r="L5" s="36"/>
      <c r="M5" s="36"/>
      <c r="N5" s="36"/>
      <c r="O5" s="36"/>
      <c r="P5" s="36"/>
      <c r="Q5" s="36"/>
      <c r="R5" s="2"/>
    </row>
    <row r="6" spans="1:18" ht="12.75">
      <c r="A6" s="36"/>
      <c r="B6" s="36"/>
      <c r="C6" s="35"/>
      <c r="D6" s="35"/>
      <c r="E6" s="35"/>
      <c r="F6" s="35"/>
      <c r="G6" s="35"/>
      <c r="H6" s="35"/>
      <c r="I6" s="36" t="s">
        <v>12</v>
      </c>
      <c r="J6" s="36"/>
      <c r="K6" s="36"/>
      <c r="L6" s="36"/>
      <c r="M6" s="36" t="s">
        <v>9</v>
      </c>
      <c r="N6" s="36"/>
      <c r="O6" s="36"/>
      <c r="P6" s="36"/>
      <c r="Q6" s="36"/>
      <c r="R6" s="2"/>
    </row>
    <row r="7" spans="1:18" ht="12.75">
      <c r="A7" s="36"/>
      <c r="B7" s="36"/>
      <c r="C7" s="35"/>
      <c r="D7" s="35"/>
      <c r="E7" s="35"/>
      <c r="F7" s="35"/>
      <c r="G7" s="35"/>
      <c r="H7" s="35"/>
      <c r="I7" s="35" t="s">
        <v>13</v>
      </c>
      <c r="J7" s="36" t="s">
        <v>14</v>
      </c>
      <c r="K7" s="36"/>
      <c r="L7" s="36"/>
      <c r="M7" s="35" t="s">
        <v>15</v>
      </c>
      <c r="N7" s="35" t="s">
        <v>14</v>
      </c>
      <c r="O7" s="35"/>
      <c r="P7" s="35"/>
      <c r="Q7" s="35"/>
      <c r="R7" s="2"/>
    </row>
    <row r="8" spans="1:18" ht="67.5">
      <c r="A8" s="36"/>
      <c r="B8" s="36"/>
      <c r="C8" s="35"/>
      <c r="D8" s="35"/>
      <c r="E8" s="35"/>
      <c r="F8" s="35"/>
      <c r="G8" s="35"/>
      <c r="H8" s="35"/>
      <c r="I8" s="35"/>
      <c r="J8" s="3" t="s">
        <v>34</v>
      </c>
      <c r="K8" s="3" t="s">
        <v>16</v>
      </c>
      <c r="L8" s="3" t="s">
        <v>17</v>
      </c>
      <c r="M8" s="35"/>
      <c r="N8" s="3" t="s">
        <v>18</v>
      </c>
      <c r="O8" s="3" t="s">
        <v>34</v>
      </c>
      <c r="P8" s="3" t="s">
        <v>16</v>
      </c>
      <c r="Q8" s="3" t="s">
        <v>19</v>
      </c>
      <c r="R8" s="2"/>
    </row>
    <row r="9" spans="1:1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2"/>
    </row>
    <row r="10" spans="1:18" ht="12.75">
      <c r="A10" s="5">
        <v>1</v>
      </c>
      <c r="B10" s="6" t="s">
        <v>20</v>
      </c>
      <c r="C10" s="33" t="s">
        <v>1</v>
      </c>
      <c r="D10" s="34"/>
      <c r="E10" s="6">
        <f>SUM(E15+E26+E36+E56+E67)</f>
        <v>5936186</v>
      </c>
      <c r="F10" s="6">
        <f aca="true" t="shared" si="0" ref="F10:Q10">SUM(F15+F26+F36+F56+F67)</f>
        <v>1978547</v>
      </c>
      <c r="G10" s="6">
        <f t="shared" si="0"/>
        <v>3957639</v>
      </c>
      <c r="H10" s="6">
        <f t="shared" si="0"/>
        <v>5792816</v>
      </c>
      <c r="I10" s="6">
        <f t="shared" si="0"/>
        <v>1915143</v>
      </c>
      <c r="J10" s="6">
        <f t="shared" si="0"/>
        <v>1126243</v>
      </c>
      <c r="K10" s="6">
        <f t="shared" si="0"/>
        <v>0</v>
      </c>
      <c r="L10" s="6">
        <f t="shared" si="0"/>
        <v>788900</v>
      </c>
      <c r="M10" s="6">
        <f t="shared" si="0"/>
        <v>3877673</v>
      </c>
      <c r="N10" s="6">
        <f t="shared" si="0"/>
        <v>3689249</v>
      </c>
      <c r="O10" s="6">
        <f t="shared" si="0"/>
        <v>0</v>
      </c>
      <c r="P10" s="6">
        <f t="shared" si="0"/>
        <v>0</v>
      </c>
      <c r="Q10" s="6">
        <f t="shared" si="0"/>
        <v>188424</v>
      </c>
      <c r="R10" s="2"/>
    </row>
    <row r="11" spans="1:18" ht="12.75">
      <c r="A11" s="38" t="s">
        <v>21</v>
      </c>
      <c r="B11" s="1" t="s">
        <v>40</v>
      </c>
      <c r="C11" s="28" t="s">
        <v>75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2"/>
    </row>
    <row r="12" spans="1:18" ht="12.75">
      <c r="A12" s="38"/>
      <c r="B12" s="1" t="s">
        <v>41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2"/>
    </row>
    <row r="13" spans="1:18" ht="12.75">
      <c r="A13" s="38"/>
      <c r="B13" s="1" t="s">
        <v>42</v>
      </c>
      <c r="C13" s="28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2"/>
    </row>
    <row r="14" spans="1:18" ht="12.75">
      <c r="A14" s="38"/>
      <c r="B14" s="1" t="s">
        <v>22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2"/>
    </row>
    <row r="15" spans="1:18" ht="12.75">
      <c r="A15" s="38"/>
      <c r="B15" s="1" t="s">
        <v>23</v>
      </c>
      <c r="C15" s="1"/>
      <c r="D15" s="1" t="s">
        <v>52</v>
      </c>
      <c r="E15" s="1">
        <f>SUM(E16:E21)</f>
        <v>4187356</v>
      </c>
      <c r="F15" s="1">
        <f>SUM(F16:F21)</f>
        <v>1487383</v>
      </c>
      <c r="G15" s="1">
        <f>SUM(G16:G21)</f>
        <v>2699973</v>
      </c>
      <c r="H15" s="1">
        <v>4178816</v>
      </c>
      <c r="I15" s="1">
        <v>1478843</v>
      </c>
      <c r="J15" s="1">
        <v>849243</v>
      </c>
      <c r="K15" s="1"/>
      <c r="L15" s="1">
        <v>629600</v>
      </c>
      <c r="M15" s="1">
        <v>2699973</v>
      </c>
      <c r="N15" s="1">
        <v>2564249</v>
      </c>
      <c r="O15" s="1"/>
      <c r="P15" s="1"/>
      <c r="Q15" s="1">
        <v>135724</v>
      </c>
      <c r="R15" s="2"/>
    </row>
    <row r="16" spans="1:18" ht="12.75">
      <c r="A16" s="38"/>
      <c r="B16" s="1" t="s">
        <v>44</v>
      </c>
      <c r="C16" s="1"/>
      <c r="D16" s="1"/>
      <c r="E16" s="1">
        <v>8540</v>
      </c>
      <c r="F16" s="1">
        <v>8540</v>
      </c>
      <c r="G16" s="1"/>
      <c r="H16" s="7"/>
      <c r="I16" s="7"/>
      <c r="J16" s="7"/>
      <c r="K16" s="7"/>
      <c r="L16" s="7"/>
      <c r="M16" s="7"/>
      <c r="N16" s="7"/>
      <c r="O16" s="7"/>
      <c r="P16" s="7"/>
      <c r="Q16" s="7"/>
      <c r="R16" s="2"/>
    </row>
    <row r="17" spans="1:18" ht="12.75">
      <c r="A17" s="38"/>
      <c r="B17" s="1" t="s">
        <v>45</v>
      </c>
      <c r="C17" s="1"/>
      <c r="D17" s="1"/>
      <c r="E17" s="1"/>
      <c r="F17" s="1"/>
      <c r="G17" s="1"/>
      <c r="H17" s="8"/>
      <c r="I17" s="8"/>
      <c r="J17" s="8"/>
      <c r="K17" s="8"/>
      <c r="L17" s="8"/>
      <c r="M17" s="8"/>
      <c r="N17" s="8"/>
      <c r="O17" s="8"/>
      <c r="P17" s="8"/>
      <c r="Q17" s="9"/>
      <c r="R17" s="2"/>
    </row>
    <row r="18" spans="1:18" ht="12.75">
      <c r="A18" s="38"/>
      <c r="B18" s="1" t="s">
        <v>43</v>
      </c>
      <c r="C18" s="31"/>
      <c r="D18" s="31"/>
      <c r="E18" s="1">
        <f>SUM(F18:G18)</f>
        <v>4178816</v>
      </c>
      <c r="F18" s="1">
        <v>1478843</v>
      </c>
      <c r="G18" s="1">
        <v>2699973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2"/>
    </row>
    <row r="19" spans="1:18" ht="12.75">
      <c r="A19" s="38"/>
      <c r="B19" s="1" t="s">
        <v>2</v>
      </c>
      <c r="C19" s="31"/>
      <c r="D19" s="31"/>
      <c r="E19" s="1">
        <v>0</v>
      </c>
      <c r="F19" s="1"/>
      <c r="G19" s="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2"/>
    </row>
    <row r="20" spans="1:18" ht="12.75">
      <c r="A20" s="38"/>
      <c r="B20" s="1" t="s">
        <v>3</v>
      </c>
      <c r="C20" s="31"/>
      <c r="D20" s="31"/>
      <c r="E20" s="1">
        <v>0</v>
      </c>
      <c r="F20" s="1"/>
      <c r="G20" s="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2"/>
    </row>
    <row r="21" spans="1:18" ht="12.75">
      <c r="A21" s="38"/>
      <c r="B21" s="1" t="s">
        <v>39</v>
      </c>
      <c r="C21" s="31"/>
      <c r="D21" s="31"/>
      <c r="E21" s="1">
        <v>0</v>
      </c>
      <c r="F21" s="1"/>
      <c r="G21" s="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2"/>
    </row>
    <row r="22" spans="1:18" ht="12.75">
      <c r="A22" s="38" t="s">
        <v>24</v>
      </c>
      <c r="B22" s="1" t="s">
        <v>46</v>
      </c>
      <c r="C22" s="28" t="s">
        <v>49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"/>
    </row>
    <row r="23" spans="1:18" ht="12.75">
      <c r="A23" s="38"/>
      <c r="B23" s="1" t="s">
        <v>47</v>
      </c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"/>
    </row>
    <row r="24" spans="1:18" ht="12.75">
      <c r="A24" s="38"/>
      <c r="B24" s="1" t="s">
        <v>48</v>
      </c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2"/>
    </row>
    <row r="25" spans="1:18" ht="12.75">
      <c r="A25" s="38"/>
      <c r="B25" s="1" t="s">
        <v>22</v>
      </c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"/>
    </row>
    <row r="26" spans="1:18" ht="12.75">
      <c r="A26" s="38"/>
      <c r="B26" s="1" t="s">
        <v>23</v>
      </c>
      <c r="C26" s="1"/>
      <c r="D26" s="1" t="s">
        <v>51</v>
      </c>
      <c r="E26" s="1">
        <v>1528182</v>
      </c>
      <c r="F26" s="1">
        <v>403182</v>
      </c>
      <c r="G26" s="1">
        <v>1125000</v>
      </c>
      <c r="H26" s="10">
        <v>1500000</v>
      </c>
      <c r="I26" s="10">
        <v>375000</v>
      </c>
      <c r="J26" s="10">
        <v>225000</v>
      </c>
      <c r="K26" s="10"/>
      <c r="L26" s="10">
        <v>150000</v>
      </c>
      <c r="M26" s="10">
        <v>1125000</v>
      </c>
      <c r="N26" s="10">
        <v>1125000</v>
      </c>
      <c r="O26" s="10"/>
      <c r="P26" s="10"/>
      <c r="Q26" s="10"/>
      <c r="R26" s="2"/>
    </row>
    <row r="27" spans="1:18" ht="12.75">
      <c r="A27" s="38"/>
      <c r="B27" s="1" t="s">
        <v>50</v>
      </c>
      <c r="C27" s="1"/>
      <c r="D27" s="1"/>
      <c r="E27" s="1">
        <v>28182</v>
      </c>
      <c r="F27" s="1">
        <v>28182</v>
      </c>
      <c r="G27" s="11"/>
      <c r="H27" s="12"/>
      <c r="I27" s="12"/>
      <c r="J27" s="12"/>
      <c r="K27" s="12"/>
      <c r="L27" s="12"/>
      <c r="M27" s="12"/>
      <c r="N27" s="13"/>
      <c r="O27" s="12"/>
      <c r="P27" s="12"/>
      <c r="Q27" s="14"/>
      <c r="R27" s="2"/>
    </row>
    <row r="28" spans="1:18" ht="12.75">
      <c r="A28" s="38"/>
      <c r="B28" s="1" t="s">
        <v>43</v>
      </c>
      <c r="C28" s="31"/>
      <c r="D28" s="31"/>
      <c r="E28" s="1">
        <v>1500000</v>
      </c>
      <c r="F28" s="1">
        <v>375000</v>
      </c>
      <c r="G28" s="1">
        <v>1125000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2"/>
    </row>
    <row r="29" spans="1:18" ht="12.75">
      <c r="A29" s="38"/>
      <c r="B29" s="1" t="s">
        <v>2</v>
      </c>
      <c r="C29" s="31"/>
      <c r="D29" s="31"/>
      <c r="E29" s="1"/>
      <c r="F29" s="1"/>
      <c r="G29" s="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2"/>
    </row>
    <row r="30" spans="1:18" ht="12.75">
      <c r="A30" s="38"/>
      <c r="B30" s="1" t="s">
        <v>3</v>
      </c>
      <c r="C30" s="31"/>
      <c r="D30" s="31"/>
      <c r="E30" s="1"/>
      <c r="F30" s="1"/>
      <c r="G30" s="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2"/>
    </row>
    <row r="31" spans="1:18" ht="12.75">
      <c r="A31" s="38"/>
      <c r="B31" s="1" t="s">
        <v>39</v>
      </c>
      <c r="C31" s="31"/>
      <c r="D31" s="31"/>
      <c r="E31" s="1"/>
      <c r="F31" s="1"/>
      <c r="G31" s="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2"/>
    </row>
    <row r="32" spans="1:18" ht="12.75">
      <c r="A32" s="39" t="s">
        <v>56</v>
      </c>
      <c r="B32" s="1" t="s">
        <v>40</v>
      </c>
      <c r="C32" s="28" t="s">
        <v>59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2"/>
    </row>
    <row r="33" spans="1:18" ht="12.75">
      <c r="A33" s="38"/>
      <c r="B33" s="1" t="s">
        <v>57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  <c r="R33" s="2"/>
    </row>
    <row r="34" spans="1:18" ht="12.75">
      <c r="A34" s="38"/>
      <c r="B34" s="1" t="s">
        <v>58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2"/>
    </row>
    <row r="35" spans="1:18" ht="12.75">
      <c r="A35" s="38"/>
      <c r="B35" s="1" t="s">
        <v>22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2"/>
    </row>
    <row r="36" spans="1:18" ht="12.75">
      <c r="A36" s="38"/>
      <c r="B36" s="1" t="s">
        <v>23</v>
      </c>
      <c r="C36" s="1"/>
      <c r="D36" s="1" t="s">
        <v>60</v>
      </c>
      <c r="E36" s="1">
        <v>93000</v>
      </c>
      <c r="F36" s="1">
        <v>40300</v>
      </c>
      <c r="G36" s="1">
        <v>52700</v>
      </c>
      <c r="H36" s="1">
        <v>93000</v>
      </c>
      <c r="I36" s="1">
        <v>40300</v>
      </c>
      <c r="J36" s="1">
        <v>31000</v>
      </c>
      <c r="K36" s="1"/>
      <c r="L36" s="1">
        <v>9300</v>
      </c>
      <c r="M36" s="1">
        <v>52700</v>
      </c>
      <c r="N36" s="1"/>
      <c r="O36" s="1"/>
      <c r="P36" s="1"/>
      <c r="Q36" s="1">
        <v>52700</v>
      </c>
      <c r="R36" s="2"/>
    </row>
    <row r="37" spans="1:18" ht="12.75">
      <c r="A37" s="38"/>
      <c r="B37" s="1" t="s">
        <v>36</v>
      </c>
      <c r="C37" s="31"/>
      <c r="D37" s="31"/>
      <c r="E37" s="1"/>
      <c r="F37" s="1"/>
      <c r="G37" s="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2"/>
    </row>
    <row r="38" spans="1:18" ht="12.75">
      <c r="A38" s="38"/>
      <c r="B38" s="1" t="s">
        <v>2</v>
      </c>
      <c r="C38" s="31"/>
      <c r="D38" s="31"/>
      <c r="E38" s="1"/>
      <c r="F38" s="1"/>
      <c r="G38" s="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2"/>
    </row>
    <row r="39" spans="1:18" ht="12.75">
      <c r="A39" s="38"/>
      <c r="B39" s="1" t="s">
        <v>3</v>
      </c>
      <c r="C39" s="31"/>
      <c r="D39" s="31"/>
      <c r="E39" s="1"/>
      <c r="F39" s="1"/>
      <c r="G39" s="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"/>
    </row>
    <row r="40" spans="1:18" ht="12.75">
      <c r="A40" s="38"/>
      <c r="B40" s="1" t="s">
        <v>39</v>
      </c>
      <c r="C40" s="31"/>
      <c r="D40" s="31"/>
      <c r="E40" s="1"/>
      <c r="F40" s="1"/>
      <c r="G40" s="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37" t="s">
        <v>29</v>
      </c>
      <c r="B42" s="37"/>
      <c r="C42" s="37"/>
      <c r="D42" s="37"/>
      <c r="E42" s="37"/>
      <c r="F42" s="37"/>
      <c r="G42" s="37"/>
      <c r="H42" s="37"/>
      <c r="I42" s="37"/>
      <c r="J42" s="37"/>
      <c r="K42" s="15"/>
      <c r="L42" s="15"/>
      <c r="M42" s="15"/>
      <c r="N42" s="15"/>
      <c r="O42" s="15"/>
      <c r="P42" s="15"/>
      <c r="Q42" s="15"/>
      <c r="R42" s="2"/>
    </row>
    <row r="43" spans="1:18" ht="12.75">
      <c r="A43" s="15" t="s">
        <v>31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2"/>
    </row>
    <row r="44" spans="1:18" ht="12.75">
      <c r="A44" s="15" t="s">
        <v>37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" customHeight="1">
      <c r="A49" s="27" t="s">
        <v>53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4">
        <v>1</v>
      </c>
      <c r="B51" s="4">
        <v>2</v>
      </c>
      <c r="C51" s="4">
        <v>3</v>
      </c>
      <c r="D51" s="4">
        <v>4</v>
      </c>
      <c r="E51" s="4">
        <v>5</v>
      </c>
      <c r="F51" s="4">
        <v>6</v>
      </c>
      <c r="G51" s="4">
        <v>7</v>
      </c>
      <c r="H51" s="4">
        <v>8</v>
      </c>
      <c r="I51" s="4">
        <v>9</v>
      </c>
      <c r="J51" s="4">
        <v>10</v>
      </c>
      <c r="K51" s="4">
        <v>11</v>
      </c>
      <c r="L51" s="4">
        <v>12</v>
      </c>
      <c r="M51" s="4">
        <v>13</v>
      </c>
      <c r="N51" s="4">
        <v>14</v>
      </c>
      <c r="O51" s="4">
        <v>15</v>
      </c>
      <c r="P51" s="4">
        <v>16</v>
      </c>
      <c r="Q51" s="4">
        <v>17</v>
      </c>
      <c r="R51" s="2"/>
    </row>
    <row r="52" spans="1:18" ht="12.75">
      <c r="A52" s="39" t="s">
        <v>55</v>
      </c>
      <c r="B52" s="1" t="s">
        <v>61</v>
      </c>
      <c r="C52" s="28" t="s">
        <v>63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0"/>
      <c r="R52" s="2"/>
    </row>
    <row r="53" spans="1:18" ht="12.75">
      <c r="A53" s="38"/>
      <c r="B53" s="1" t="s">
        <v>57</v>
      </c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30"/>
      <c r="R53" s="2"/>
    </row>
    <row r="54" spans="1:18" ht="12.75">
      <c r="A54" s="38"/>
      <c r="B54" s="1" t="s">
        <v>62</v>
      </c>
      <c r="C54" s="28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/>
      <c r="R54" s="2"/>
    </row>
    <row r="55" spans="1:18" ht="12.75">
      <c r="A55" s="38"/>
      <c r="B55" s="1" t="s">
        <v>22</v>
      </c>
      <c r="C55" s="28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30"/>
      <c r="R55" s="2"/>
    </row>
    <row r="56" spans="1:18" ht="12.75">
      <c r="A56" s="38"/>
      <c r="B56" s="1" t="s">
        <v>23</v>
      </c>
      <c r="C56" s="1"/>
      <c r="D56" s="1" t="s">
        <v>64</v>
      </c>
      <c r="E56" s="1">
        <v>21000</v>
      </c>
      <c r="F56" s="1">
        <v>21000</v>
      </c>
      <c r="G56" s="1"/>
      <c r="H56" s="1">
        <v>21000</v>
      </c>
      <c r="I56" s="1">
        <v>21000</v>
      </c>
      <c r="J56" s="1">
        <v>21000</v>
      </c>
      <c r="K56" s="1"/>
      <c r="L56" s="1"/>
      <c r="M56" s="1"/>
      <c r="N56" s="1"/>
      <c r="O56" s="1"/>
      <c r="P56" s="1"/>
      <c r="Q56" s="1"/>
      <c r="R56" s="2"/>
    </row>
    <row r="57" spans="1:18" ht="12.75">
      <c r="A57" s="38"/>
      <c r="B57" s="1" t="s">
        <v>44</v>
      </c>
      <c r="C57" s="1"/>
      <c r="D57" s="1"/>
      <c r="E57" s="1"/>
      <c r="F57" s="1"/>
      <c r="G57" s="1"/>
      <c r="H57" s="7"/>
      <c r="I57" s="7"/>
      <c r="J57" s="7"/>
      <c r="K57" s="7"/>
      <c r="L57" s="7"/>
      <c r="M57" s="7"/>
      <c r="N57" s="7"/>
      <c r="O57" s="7"/>
      <c r="P57" s="7"/>
      <c r="Q57" s="7"/>
      <c r="R57" s="2"/>
    </row>
    <row r="58" spans="1:18" ht="12.75">
      <c r="A58" s="38"/>
      <c r="B58" s="1" t="s">
        <v>45</v>
      </c>
      <c r="C58" s="1"/>
      <c r="D58" s="1"/>
      <c r="E58" s="1"/>
      <c r="F58" s="1"/>
      <c r="G58" s="1"/>
      <c r="H58" s="8"/>
      <c r="I58" s="8"/>
      <c r="J58" s="8"/>
      <c r="K58" s="8"/>
      <c r="L58" s="8"/>
      <c r="M58" s="8"/>
      <c r="N58" s="8"/>
      <c r="O58" s="8"/>
      <c r="P58" s="8"/>
      <c r="Q58" s="9"/>
      <c r="R58" s="2"/>
    </row>
    <row r="59" spans="1:18" ht="12.75">
      <c r="A59" s="38"/>
      <c r="B59" s="1" t="s">
        <v>43</v>
      </c>
      <c r="C59" s="31"/>
      <c r="D59" s="31"/>
      <c r="E59" s="1">
        <v>21000</v>
      </c>
      <c r="F59" s="1">
        <v>21000</v>
      </c>
      <c r="G59" s="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2"/>
    </row>
    <row r="60" spans="1:18" ht="12.75">
      <c r="A60" s="38"/>
      <c r="B60" s="1" t="s">
        <v>2</v>
      </c>
      <c r="C60" s="31"/>
      <c r="D60" s="31"/>
      <c r="E60" s="1"/>
      <c r="F60" s="1"/>
      <c r="G60" s="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"/>
    </row>
    <row r="61" spans="1:18" ht="12.75">
      <c r="A61" s="38"/>
      <c r="B61" s="1" t="s">
        <v>3</v>
      </c>
      <c r="C61" s="31"/>
      <c r="D61" s="31"/>
      <c r="E61" s="1"/>
      <c r="F61" s="1"/>
      <c r="G61" s="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2"/>
    </row>
    <row r="62" spans="1:18" ht="12.75">
      <c r="A62" s="38"/>
      <c r="B62" s="1" t="s">
        <v>39</v>
      </c>
      <c r="C62" s="31"/>
      <c r="D62" s="31"/>
      <c r="E62" s="1"/>
      <c r="F62" s="1"/>
      <c r="G62" s="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2"/>
    </row>
    <row r="63" spans="1:18" ht="12.75">
      <c r="A63" s="39" t="s">
        <v>54</v>
      </c>
      <c r="B63" s="1" t="s">
        <v>40</v>
      </c>
      <c r="C63" s="28" t="s">
        <v>65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0"/>
      <c r="R63" s="2"/>
    </row>
    <row r="64" spans="1:18" ht="12.75">
      <c r="A64" s="38"/>
      <c r="B64" s="1" t="s">
        <v>74</v>
      </c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30"/>
      <c r="R64" s="2"/>
    </row>
    <row r="65" spans="1:18" ht="12.75">
      <c r="A65" s="38"/>
      <c r="B65" s="1" t="s">
        <v>58</v>
      </c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"/>
    </row>
    <row r="66" spans="1:18" ht="12.75">
      <c r="A66" s="38"/>
      <c r="B66" s="1" t="s">
        <v>22</v>
      </c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"/>
    </row>
    <row r="67" spans="1:18" ht="12.75">
      <c r="A67" s="38"/>
      <c r="B67" s="1" t="s">
        <v>23</v>
      </c>
      <c r="C67" s="1"/>
      <c r="D67" s="1" t="s">
        <v>66</v>
      </c>
      <c r="E67" s="1">
        <v>106648</v>
      </c>
      <c r="F67" s="1">
        <v>26682</v>
      </c>
      <c r="G67" s="1">
        <v>79966</v>
      </c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2"/>
    </row>
    <row r="68" spans="1:18" ht="12.75">
      <c r="A68" s="38"/>
      <c r="B68" s="1" t="s">
        <v>50</v>
      </c>
      <c r="C68" s="1"/>
      <c r="D68" s="1"/>
      <c r="E68" s="1"/>
      <c r="F68" s="1"/>
      <c r="G68" s="11"/>
      <c r="H68" s="12"/>
      <c r="I68" s="12"/>
      <c r="J68" s="12"/>
      <c r="K68" s="12"/>
      <c r="L68" s="12"/>
      <c r="M68" s="12"/>
      <c r="N68" s="13"/>
      <c r="O68" s="12"/>
      <c r="P68" s="12"/>
      <c r="Q68" s="14"/>
      <c r="R68" s="2"/>
    </row>
    <row r="69" spans="1:18" ht="12.75">
      <c r="A69" s="38"/>
      <c r="B69" s="1" t="s">
        <v>43</v>
      </c>
      <c r="C69" s="31"/>
      <c r="D69" s="31"/>
      <c r="E69" s="1"/>
      <c r="F69" s="1"/>
      <c r="G69" s="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2"/>
    </row>
    <row r="70" spans="1:18" ht="12.75">
      <c r="A70" s="38"/>
      <c r="B70" s="1" t="s">
        <v>2</v>
      </c>
      <c r="C70" s="31"/>
      <c r="D70" s="31"/>
      <c r="E70" s="1">
        <v>106648</v>
      </c>
      <c r="F70" s="1">
        <v>26682</v>
      </c>
      <c r="G70" s="1">
        <v>79966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"/>
    </row>
    <row r="71" spans="1:18" ht="12.75">
      <c r="A71" s="38"/>
      <c r="B71" s="1" t="s">
        <v>3</v>
      </c>
      <c r="C71" s="31"/>
      <c r="D71" s="31"/>
      <c r="E71" s="1"/>
      <c r="F71" s="1"/>
      <c r="G71" s="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2"/>
    </row>
    <row r="72" spans="1:18" ht="12.75">
      <c r="A72" s="38"/>
      <c r="B72" s="1" t="s">
        <v>39</v>
      </c>
      <c r="C72" s="31"/>
      <c r="D72" s="31"/>
      <c r="E72" s="1"/>
      <c r="F72" s="1"/>
      <c r="G72" s="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2"/>
    </row>
    <row r="73" spans="1:18" ht="13.5" thickBot="1">
      <c r="A73" s="20"/>
      <c r="B73" s="7"/>
      <c r="C73" s="21"/>
      <c r="D73" s="22"/>
      <c r="E73" s="7"/>
      <c r="F73" s="7"/>
      <c r="G73" s="7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"/>
    </row>
    <row r="74" spans="1:18" ht="13.5" thickBot="1">
      <c r="A74" s="24">
        <v>2</v>
      </c>
      <c r="B74" s="25" t="s">
        <v>25</v>
      </c>
      <c r="C74" s="41" t="s">
        <v>1</v>
      </c>
      <c r="D74" s="42"/>
      <c r="E74" s="25">
        <f>SUM(E79+E88)</f>
        <v>668442</v>
      </c>
      <c r="F74" s="25">
        <f aca="true" t="shared" si="1" ref="F74:Q74">SUM(F79+F88)</f>
        <v>203918</v>
      </c>
      <c r="G74" s="25">
        <f t="shared" si="1"/>
        <v>464524</v>
      </c>
      <c r="H74" s="25">
        <f t="shared" si="1"/>
        <v>432398</v>
      </c>
      <c r="I74" s="25">
        <f t="shared" si="1"/>
        <v>138477</v>
      </c>
      <c r="J74" s="25">
        <f t="shared" si="1"/>
        <v>0</v>
      </c>
      <c r="K74" s="25">
        <f t="shared" si="1"/>
        <v>0</v>
      </c>
      <c r="L74" s="25">
        <f t="shared" si="1"/>
        <v>138477</v>
      </c>
      <c r="M74" s="25">
        <f t="shared" si="1"/>
        <v>314834</v>
      </c>
      <c r="N74" s="25">
        <f t="shared" si="1"/>
        <v>0</v>
      </c>
      <c r="O74" s="25">
        <f t="shared" si="1"/>
        <v>0</v>
      </c>
      <c r="P74" s="25">
        <f t="shared" si="1"/>
        <v>0</v>
      </c>
      <c r="Q74" s="25">
        <f t="shared" si="1"/>
        <v>314834</v>
      </c>
      <c r="R74" s="26"/>
    </row>
    <row r="75" spans="1:18" ht="12.75">
      <c r="A75" s="44" t="s">
        <v>26</v>
      </c>
      <c r="B75" s="23" t="s">
        <v>40</v>
      </c>
      <c r="C75" s="45" t="s">
        <v>69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7"/>
      <c r="R75" s="2"/>
    </row>
    <row r="76" spans="1:18" ht="12.75">
      <c r="A76" s="38"/>
      <c r="B76" s="1" t="s">
        <v>67</v>
      </c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30"/>
      <c r="R76" s="2"/>
    </row>
    <row r="77" spans="1:18" ht="12.75">
      <c r="A77" s="38"/>
      <c r="B77" s="1" t="s">
        <v>68</v>
      </c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30"/>
      <c r="R77" s="2"/>
    </row>
    <row r="78" spans="1:18" ht="12.75">
      <c r="A78" s="38"/>
      <c r="B78" s="1" t="s">
        <v>22</v>
      </c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30"/>
      <c r="R78" s="2"/>
    </row>
    <row r="79" spans="1:18" ht="12.75">
      <c r="A79" s="38"/>
      <c r="B79" s="1" t="s">
        <v>23</v>
      </c>
      <c r="C79" s="1"/>
      <c r="D79" s="1" t="s">
        <v>70</v>
      </c>
      <c r="E79" s="1">
        <v>97966</v>
      </c>
      <c r="F79" s="1">
        <v>31349</v>
      </c>
      <c r="G79" s="1">
        <v>66617</v>
      </c>
      <c r="H79" s="1">
        <v>56298</v>
      </c>
      <c r="I79" s="1">
        <v>24707</v>
      </c>
      <c r="J79" s="1"/>
      <c r="K79" s="1"/>
      <c r="L79" s="1">
        <v>24707</v>
      </c>
      <c r="M79" s="1">
        <v>52504</v>
      </c>
      <c r="N79" s="1"/>
      <c r="O79" s="1"/>
      <c r="P79" s="1"/>
      <c r="Q79" s="1">
        <v>52504</v>
      </c>
      <c r="R79" s="2"/>
    </row>
    <row r="80" spans="1:18" ht="12.75">
      <c r="A80" s="38"/>
      <c r="B80" s="1" t="s">
        <v>36</v>
      </c>
      <c r="C80" s="31"/>
      <c r="D80" s="31"/>
      <c r="E80" s="1">
        <v>56298</v>
      </c>
      <c r="F80" s="1">
        <f>18015+6692</f>
        <v>24707</v>
      </c>
      <c r="G80" s="1">
        <f>38283+14221</f>
        <v>52504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2"/>
    </row>
    <row r="81" spans="1:18" ht="12.75">
      <c r="A81" s="38"/>
      <c r="B81" s="1" t="s">
        <v>71</v>
      </c>
      <c r="C81" s="31"/>
      <c r="D81" s="31"/>
      <c r="E81" s="1">
        <v>41668</v>
      </c>
      <c r="F81" s="1">
        <f>SUM(F79-F80)</f>
        <v>6642</v>
      </c>
      <c r="G81" s="1">
        <f>SUM(G79-G80)</f>
        <v>14113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2"/>
    </row>
    <row r="82" spans="1:18" ht="12.75">
      <c r="A82" s="38"/>
      <c r="B82" s="1"/>
      <c r="C82" s="31"/>
      <c r="D82" s="31"/>
      <c r="E82" s="1"/>
      <c r="F82" s="1"/>
      <c r="G82" s="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2"/>
    </row>
    <row r="83" spans="1:18" ht="12.75">
      <c r="A83" s="38"/>
      <c r="B83" s="1"/>
      <c r="C83" s="31"/>
      <c r="D83" s="31"/>
      <c r="E83" s="1"/>
      <c r="F83" s="1"/>
      <c r="G83" s="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2"/>
    </row>
    <row r="84" spans="1:18" ht="12.75">
      <c r="A84" s="39" t="s">
        <v>27</v>
      </c>
      <c r="B84" s="1" t="s">
        <v>40</v>
      </c>
      <c r="C84" s="28" t="s">
        <v>72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30"/>
      <c r="R84" s="2"/>
    </row>
    <row r="85" spans="1:18" ht="12.75">
      <c r="A85" s="38"/>
      <c r="B85" s="1" t="s">
        <v>67</v>
      </c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30"/>
      <c r="R85" s="2"/>
    </row>
    <row r="86" spans="1:18" ht="12.75">
      <c r="A86" s="38"/>
      <c r="B86" s="1" t="s">
        <v>68</v>
      </c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30"/>
      <c r="R86" s="2"/>
    </row>
    <row r="87" spans="1:18" ht="12.75">
      <c r="A87" s="38"/>
      <c r="B87" s="1" t="s">
        <v>22</v>
      </c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30"/>
      <c r="R87" s="2"/>
    </row>
    <row r="88" spans="1:18" ht="12.75">
      <c r="A88" s="38"/>
      <c r="B88" s="1" t="s">
        <v>23</v>
      </c>
      <c r="C88" s="1"/>
      <c r="D88" s="1" t="s">
        <v>73</v>
      </c>
      <c r="E88" s="1">
        <v>570476</v>
      </c>
      <c r="F88" s="1">
        <v>172569</v>
      </c>
      <c r="G88" s="1">
        <v>397907</v>
      </c>
      <c r="H88" s="1">
        <v>376100</v>
      </c>
      <c r="I88" s="1">
        <v>113770</v>
      </c>
      <c r="J88" s="1"/>
      <c r="K88" s="1"/>
      <c r="L88" s="1">
        <v>113770</v>
      </c>
      <c r="M88" s="1">
        <v>262330</v>
      </c>
      <c r="N88" s="1"/>
      <c r="O88" s="1"/>
      <c r="P88" s="1"/>
      <c r="Q88" s="1">
        <v>262330</v>
      </c>
      <c r="R88" s="2"/>
    </row>
    <row r="89" spans="1:18" ht="12.75">
      <c r="A89" s="38"/>
      <c r="B89" s="1" t="s">
        <v>36</v>
      </c>
      <c r="C89" s="31"/>
      <c r="D89" s="31"/>
      <c r="E89" s="1">
        <v>376100</v>
      </c>
      <c r="F89" s="1">
        <v>113770</v>
      </c>
      <c r="G89" s="1">
        <v>262330</v>
      </c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2"/>
    </row>
    <row r="90" spans="1:18" ht="12.75">
      <c r="A90" s="38"/>
      <c r="B90" s="1" t="s">
        <v>71</v>
      </c>
      <c r="C90" s="31"/>
      <c r="D90" s="31"/>
      <c r="E90" s="1">
        <v>194376</v>
      </c>
      <c r="F90" s="1">
        <v>58799</v>
      </c>
      <c r="G90" s="1">
        <v>135577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2"/>
    </row>
    <row r="91" spans="1:18" ht="12.75">
      <c r="A91" s="38"/>
      <c r="B91" s="1"/>
      <c r="C91" s="31"/>
      <c r="D91" s="31"/>
      <c r="E91" s="1"/>
      <c r="F91" s="1"/>
      <c r="G91" s="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2"/>
    </row>
    <row r="92" spans="1:18" ht="13.5" thickBot="1">
      <c r="A92" s="48"/>
      <c r="B92" s="7"/>
      <c r="C92" s="40"/>
      <c r="D92" s="40"/>
      <c r="E92" s="7"/>
      <c r="F92" s="7"/>
      <c r="G92" s="7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2"/>
    </row>
    <row r="93" spans="1:18" s="18" customFormat="1" ht="13.5" thickBot="1">
      <c r="A93" s="49" t="s">
        <v>28</v>
      </c>
      <c r="B93" s="43"/>
      <c r="C93" s="43" t="s">
        <v>1</v>
      </c>
      <c r="D93" s="43"/>
      <c r="E93" s="16">
        <f>SUM(E10+E74)</f>
        <v>6604628</v>
      </c>
      <c r="F93" s="16">
        <f aca="true" t="shared" si="2" ref="F93:Q93">SUM(F10+F74)</f>
        <v>2182465</v>
      </c>
      <c r="G93" s="16">
        <f t="shared" si="2"/>
        <v>4422163</v>
      </c>
      <c r="H93" s="16">
        <f t="shared" si="2"/>
        <v>6225214</v>
      </c>
      <c r="I93" s="16">
        <f t="shared" si="2"/>
        <v>2053620</v>
      </c>
      <c r="J93" s="16">
        <f t="shared" si="2"/>
        <v>1126243</v>
      </c>
      <c r="K93" s="16">
        <f t="shared" si="2"/>
        <v>0</v>
      </c>
      <c r="L93" s="16">
        <f t="shared" si="2"/>
        <v>927377</v>
      </c>
      <c r="M93" s="16">
        <f t="shared" si="2"/>
        <v>4192507</v>
      </c>
      <c r="N93" s="16">
        <f t="shared" si="2"/>
        <v>3689249</v>
      </c>
      <c r="O93" s="16">
        <f t="shared" si="2"/>
        <v>0</v>
      </c>
      <c r="P93" s="16">
        <f t="shared" si="2"/>
        <v>0</v>
      </c>
      <c r="Q93" s="16">
        <f t="shared" si="2"/>
        <v>503258</v>
      </c>
      <c r="R93" s="17"/>
    </row>
    <row r="94" spans="1:18" ht="12.75">
      <c r="A94" s="37" t="s">
        <v>29</v>
      </c>
      <c r="B94" s="37"/>
      <c r="C94" s="37"/>
      <c r="D94" s="37"/>
      <c r="E94" s="37"/>
      <c r="F94" s="37"/>
      <c r="G94" s="37"/>
      <c r="H94" s="37"/>
      <c r="I94" s="37"/>
      <c r="J94" s="37"/>
      <c r="K94" s="15"/>
      <c r="L94" s="15"/>
      <c r="M94" s="15"/>
      <c r="N94" s="15"/>
      <c r="O94" s="15"/>
      <c r="P94" s="15"/>
      <c r="Q94" s="15"/>
      <c r="R94" s="2"/>
    </row>
    <row r="95" spans="1:18" ht="12.75">
      <c r="A95" s="15" t="s">
        <v>31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2"/>
    </row>
    <row r="96" spans="1:18" ht="12.75">
      <c r="A96" s="15" t="s">
        <v>37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</sheetData>
  <mergeCells count="124">
    <mergeCell ref="J89:J92"/>
    <mergeCell ref="K89:K92"/>
    <mergeCell ref="L89:L92"/>
    <mergeCell ref="M89:M92"/>
    <mergeCell ref="N89:N92"/>
    <mergeCell ref="O89:O92"/>
    <mergeCell ref="A94:J94"/>
    <mergeCell ref="A84:A92"/>
    <mergeCell ref="C84:Q87"/>
    <mergeCell ref="C89:C92"/>
    <mergeCell ref="D89:D92"/>
    <mergeCell ref="H89:H92"/>
    <mergeCell ref="I89:I92"/>
    <mergeCell ref="A93:B93"/>
    <mergeCell ref="C93:D93"/>
    <mergeCell ref="L80:L83"/>
    <mergeCell ref="M80:M83"/>
    <mergeCell ref="A75:A83"/>
    <mergeCell ref="C75:Q78"/>
    <mergeCell ref="C80:C83"/>
    <mergeCell ref="D80:D83"/>
    <mergeCell ref="H80:H83"/>
    <mergeCell ref="I80:I83"/>
    <mergeCell ref="J80:J83"/>
    <mergeCell ref="K80:K83"/>
    <mergeCell ref="P80:P83"/>
    <mergeCell ref="Q80:Q83"/>
    <mergeCell ref="N80:N83"/>
    <mergeCell ref="O80:O83"/>
    <mergeCell ref="O69:O72"/>
    <mergeCell ref="P69:P72"/>
    <mergeCell ref="Q69:Q72"/>
    <mergeCell ref="C74:D74"/>
    <mergeCell ref="K69:K72"/>
    <mergeCell ref="L69:L72"/>
    <mergeCell ref="M69:M72"/>
    <mergeCell ref="N69:N72"/>
    <mergeCell ref="O59:O62"/>
    <mergeCell ref="P59:P62"/>
    <mergeCell ref="Q59:Q62"/>
    <mergeCell ref="A63:A72"/>
    <mergeCell ref="C63:Q66"/>
    <mergeCell ref="C69:C72"/>
    <mergeCell ref="D69:D72"/>
    <mergeCell ref="H69:H72"/>
    <mergeCell ref="I69:I72"/>
    <mergeCell ref="J69:J72"/>
    <mergeCell ref="K59:K62"/>
    <mergeCell ref="L59:L62"/>
    <mergeCell ref="M59:M62"/>
    <mergeCell ref="N59:N62"/>
    <mergeCell ref="P89:P92"/>
    <mergeCell ref="A49:Q49"/>
    <mergeCell ref="Q89:Q92"/>
    <mergeCell ref="A52:A62"/>
    <mergeCell ref="C52:Q55"/>
    <mergeCell ref="C59:C62"/>
    <mergeCell ref="D59:D62"/>
    <mergeCell ref="H59:H62"/>
    <mergeCell ref="I59:I62"/>
    <mergeCell ref="J59:J62"/>
    <mergeCell ref="A3:A8"/>
    <mergeCell ref="B3:B8"/>
    <mergeCell ref="A42:J42"/>
    <mergeCell ref="A11:A21"/>
    <mergeCell ref="A22:A31"/>
    <mergeCell ref="A32:A40"/>
    <mergeCell ref="C3:C8"/>
    <mergeCell ref="D3:D8"/>
    <mergeCell ref="E3:E8"/>
    <mergeCell ref="F3:G3"/>
    <mergeCell ref="H3:Q3"/>
    <mergeCell ref="H4:Q4"/>
    <mergeCell ref="I5:Q5"/>
    <mergeCell ref="M6:Q6"/>
    <mergeCell ref="H5:H8"/>
    <mergeCell ref="I6:L6"/>
    <mergeCell ref="I7:I8"/>
    <mergeCell ref="J7:L7"/>
    <mergeCell ref="C10:D10"/>
    <mergeCell ref="C11:Q14"/>
    <mergeCell ref="F4:F8"/>
    <mergeCell ref="G4:G8"/>
    <mergeCell ref="M7:M8"/>
    <mergeCell ref="N7:Q7"/>
    <mergeCell ref="C18:C21"/>
    <mergeCell ref="D18:D21"/>
    <mergeCell ref="H18:H21"/>
    <mergeCell ref="I18:I21"/>
    <mergeCell ref="J18:J21"/>
    <mergeCell ref="K18:K21"/>
    <mergeCell ref="L18:L21"/>
    <mergeCell ref="N18:N21"/>
    <mergeCell ref="M18:M21"/>
    <mergeCell ref="Q28:Q31"/>
    <mergeCell ref="P28:P31"/>
    <mergeCell ref="O18:O21"/>
    <mergeCell ref="P18:P21"/>
    <mergeCell ref="Q18:Q21"/>
    <mergeCell ref="P37:P40"/>
    <mergeCell ref="Q37:Q40"/>
    <mergeCell ref="C22:Q25"/>
    <mergeCell ref="C28:C31"/>
    <mergeCell ref="D28:D31"/>
    <mergeCell ref="H28:H31"/>
    <mergeCell ref="I28:I31"/>
    <mergeCell ref="J28:J31"/>
    <mergeCell ref="K28:K31"/>
    <mergeCell ref="L28:L31"/>
    <mergeCell ref="M28:M31"/>
    <mergeCell ref="N28:N31"/>
    <mergeCell ref="O28:O31"/>
    <mergeCell ref="N37:N40"/>
    <mergeCell ref="O37:O40"/>
    <mergeCell ref="A1:Q1"/>
    <mergeCell ref="C32:Q35"/>
    <mergeCell ref="C37:C40"/>
    <mergeCell ref="D37:D40"/>
    <mergeCell ref="H37:H40"/>
    <mergeCell ref="I37:I40"/>
    <mergeCell ref="J37:J40"/>
    <mergeCell ref="K37:K40"/>
    <mergeCell ref="L37:L40"/>
    <mergeCell ref="M37:M4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&amp;RZałącznik Nr 4 do  Uchwały Rady Powiatu w Węgorzewie  Nr................................. dnia....................................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Węgorzewie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2007-03-10T11:02:22Z</cp:lastPrinted>
  <dcterms:created xsi:type="dcterms:W3CDTF">2006-11-06T10:29:03Z</dcterms:created>
  <dcterms:modified xsi:type="dcterms:W3CDTF">2007-03-10T11:08:14Z</dcterms:modified>
  <cp:category/>
  <cp:version/>
  <cp:contentType/>
  <cp:contentStatus/>
</cp:coreProperties>
</file>