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rpgrmy" sheetId="1" r:id="rId1"/>
  </sheets>
  <definedNames>
    <definedName name="_xlnm.Print_Titles" localSheetId="0">'prpgrmy'!$10:$10</definedName>
  </definedNames>
  <calcPr fullCalcOnLoad="1"/>
</workbook>
</file>

<file path=xl/sharedStrings.xml><?xml version="1.0" encoding="utf-8"?>
<sst xmlns="http://schemas.openxmlformats.org/spreadsheetml/2006/main" count="234" uniqueCount="124">
  <si>
    <t xml:space="preserve">Wydatki* na programy i projekty realizowane ze środków pochodzących z funduszy strukturalnych i Funduszu Spójności oraz pozostałe środki pochodzące ze źródeł zagranicznych nie podlegających zwrotowi.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</si>
  <si>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</si>
  <si>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</si>
  <si>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</si>
  <si>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</si>
  <si>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</si>
  <si>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</si>
  <si>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</si>
  <si>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</si>
  <si>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</si>
  <si>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2012 r.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</si>
  <si>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</si>
  <si>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</si>
  <si>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</si>
  <si>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</si>
  <si>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</si>
  <si>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</si>
  <si>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</si>
  <si>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</si>
  <si>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</si>
  <si>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I</t>
  </si>
  <si>
    <t>Wydatki majątkowe razem:</t>
  </si>
  <si>
    <t>x</t>
  </si>
  <si>
    <t>Program: Program Rozwoju Obszarów Wiejskich na Lata 2007-2013</t>
  </si>
  <si>
    <t>Razem wydatki:</t>
  </si>
  <si>
    <t>2011 r.</t>
  </si>
  <si>
    <t>2013 r.</t>
  </si>
  <si>
    <t>2014 r.</t>
  </si>
  <si>
    <t>Program:Regionalny Program Operacyjny Warmia i Mazury 2007-2013</t>
  </si>
  <si>
    <t>Priorytet:6 Środowisko przyrodnicze</t>
  </si>
  <si>
    <t>Działanie:6.2 Ochrona środowiska przed zanieczyszczeniami i zniszczeniami</t>
  </si>
  <si>
    <t>z tego: 2012r.</t>
  </si>
  <si>
    <t>2010 r.</t>
  </si>
  <si>
    <t>2008 r.</t>
  </si>
  <si>
    <t>2009 r.</t>
  </si>
  <si>
    <t>Priorytet:Odnowa i rozwój wsi</t>
  </si>
  <si>
    <t>Działanie</t>
  </si>
  <si>
    <t xml:space="preserve">Nazwa projektu: Przebudowa drogi Krzywe-Cisy-Sypitki </t>
  </si>
  <si>
    <t>Priorytet:</t>
  </si>
  <si>
    <t>Działanie: Wdrażanie lokalnych strategii rozwoju</t>
  </si>
  <si>
    <t>Nazwa projektu: Plaża gminna w miejscowości Prostki z promenada do ul. Lipowej</t>
  </si>
  <si>
    <t>2006 r.</t>
  </si>
  <si>
    <t>2007 r.</t>
  </si>
  <si>
    <t>Program:Regionalny Program Operacyjny Warmia i Mazury na lata 2007-2013</t>
  </si>
  <si>
    <t>Priorytet:Środowisko przyrodnicze</t>
  </si>
  <si>
    <t>Działanie: Poprawa i zapobieganie degradacji środowiska poprzez budowę , rozbudowę i modernizację infrastruktury ochrony środowiska</t>
  </si>
  <si>
    <t>Nazwa projektu:Gospodarka wodno-ściekowa w aglomeracji Prostki, zadanie ":Sieć wodociągowa i kanalizacja sanitarna w m. Prostki-Ostrykół-Lipińskie Małe" oraz "Kanalizacja i sieć wodociągowa Bogusze" (2008-2012)</t>
  </si>
  <si>
    <t>z tego: 2008-2010r.</t>
  </si>
  <si>
    <t>Program: Innowacyjna Gospodarka</t>
  </si>
  <si>
    <t>Priorytet:. Społeczeństwo informacyjne - zwiększenie innowacyjności gospodarki</t>
  </si>
  <si>
    <t>Działanie:8.3 Przeciwdziałanie wykluczeniu cyfrowemu - eInclusion</t>
  </si>
  <si>
    <t>Nazwa projektu: Wyrównywanie szans - internet w Gminie Prostki</t>
  </si>
  <si>
    <t>z tego: 2011r.</t>
  </si>
  <si>
    <t>Nazwa projektu:Połączenie ciągów ulicznych - ul. Rzemieślnicza, ul. Szkolna i ul. Zielona</t>
  </si>
  <si>
    <t>2015 r.</t>
  </si>
  <si>
    <t>2016 r.</t>
  </si>
  <si>
    <t>Nazwa projektu: Budowa oczyszczalni przydomowych na terenie gminy Prostki w ramach NFOŚiGW</t>
  </si>
  <si>
    <t>2017 r.</t>
  </si>
  <si>
    <t>2018 r.</t>
  </si>
  <si>
    <t>Program:Zintegrowany Program Operacyjny Rozwoju Regionalnego</t>
  </si>
  <si>
    <t>Priorytet:3 Rozwój lokalny</t>
  </si>
  <si>
    <t xml:space="preserve">Działanie:3.5.1 Lokalna Infrastruktura Edukacyjna i Społeczna </t>
  </si>
  <si>
    <t>Nazwa projektu: Modernizacja Budynku Szkolnego I Liceum Ogólnokształcącego w Ełku</t>
  </si>
  <si>
    <t>z tego: 2005r.</t>
  </si>
  <si>
    <t>801                                                                                                                                     80120</t>
  </si>
  <si>
    <t>Nazwa projektu: Budowa stadionu z zapleczem spoertowym w Zespole Szkół Nr 1 w Ełku</t>
  </si>
  <si>
    <t>801                                                                                                                                     80130</t>
  </si>
  <si>
    <t>II</t>
  </si>
  <si>
    <t>Wydatki bieżące razem:</t>
  </si>
  <si>
    <t>2.1</t>
  </si>
  <si>
    <t>Program: Zintegrowany Program Operacyjny Rozwoju Regionalnego</t>
  </si>
  <si>
    <t>Priorytet: II Wzmocnienie Rozwoju Zasobów Ludzkich w Regionach</t>
  </si>
  <si>
    <t>Działanie: 2.2 Wyrównywanie Szans Edukacyjnych Poprzez Programy Stypendialne</t>
  </si>
  <si>
    <t>Nazwa projektu: Pomoc Stypendialna Powiatu Ełckiego uczniom szkół ponadgimnazjalnych z obszarów wiejskich</t>
  </si>
  <si>
    <t>854                      85415</t>
  </si>
  <si>
    <t>Program: Program Operacyjny Kapitał Ludzki</t>
  </si>
  <si>
    <t>Priorytet: VII Promocja integracji społecznej</t>
  </si>
  <si>
    <t>Działanie:7.3 Inicjatywy lokalne na rzecz aktywnej integracji</t>
  </si>
  <si>
    <t>Nazwa projektu: Aktywne Prostki I</t>
  </si>
  <si>
    <t>z tego: 2010r.</t>
  </si>
  <si>
    <t>853                      85395</t>
  </si>
  <si>
    <t>Nazwa projektu: Aktywne Prostki II</t>
  </si>
  <si>
    <t>853                   85395</t>
  </si>
  <si>
    <t>853                        85395</t>
  </si>
  <si>
    <t xml:space="preserve">Priorytet: </t>
  </si>
  <si>
    <t xml:space="preserve">Działanie: </t>
  </si>
  <si>
    <t>Działanie:</t>
  </si>
  <si>
    <t>854                 85403</t>
  </si>
  <si>
    <t>Program:Polska-Litwa-Rosja</t>
  </si>
  <si>
    <t>Nazwa projektu:"Budowa kompleksu sportow-rekreacyjnego w Specjalnym Osrodku Szkolno-Wychowawczym</t>
  </si>
  <si>
    <t>z tego: 2013r.</t>
  </si>
  <si>
    <t>Priorytet: VI Rynek pracy otwarty dla wszystkich</t>
  </si>
  <si>
    <t>Działanie:6.1. Poprawa dostępu do zatrudnienia oraz wspierania aktywności zawodowej w regionie</t>
  </si>
  <si>
    <t>Nazwa projektu: Pracownicy Kluczowi</t>
  </si>
  <si>
    <t>Działania :7.1.2 .</t>
  </si>
  <si>
    <t>Nazwa projektu:Pomocna dłoń</t>
  </si>
  <si>
    <t>Program:Polska-Litwa- Rosja</t>
  </si>
  <si>
    <t>853              85403</t>
  </si>
  <si>
    <t>853 /852                  85395/85204</t>
  </si>
  <si>
    <t>Zaliczki na realizację</t>
  </si>
  <si>
    <t>Priorytet: VI. Rynek pracy otwarty dla wszystkich</t>
  </si>
  <si>
    <t>Działanie: 6.1. Poprawa dostępu  do zatrudnienia oraz wspieranie aktywności zawodowej w regionie</t>
  </si>
  <si>
    <t>Nazwa projektu: "Młodzież na starcie"</t>
  </si>
  <si>
    <t>853              85395</t>
  </si>
  <si>
    <t>Priorytet: III. Wysoka jakośc systemu oświaty</t>
  </si>
  <si>
    <t>Działanie: 3.5. Kompleksowe wspomaganie rozwoju szkół</t>
  </si>
  <si>
    <t>Nazwa projektu: "Nowy system doskonalenia i wspierania nauczycieli w powiecie węgorzewskim</t>
  </si>
  <si>
    <t>801         80146</t>
  </si>
  <si>
    <t>z tego2014 r.</t>
  </si>
  <si>
    <t>z tego 2014 r.</t>
  </si>
  <si>
    <t>z tego: 2014</t>
  </si>
  <si>
    <t>Program: Program Operacyjny Zrównoważony rozwój sektora rybołówstwa i nadbrzeżnych obszarów rybackich 2007-2013</t>
  </si>
  <si>
    <t xml:space="preserve">Priorytet: 4. </t>
  </si>
  <si>
    <t>Działanie:4.1. Rozwój obszarów zależnych od rybactwa z wyłączeniem realizacji operacji polegających na funkcjonowaniu lokalnej grupy rybackiej (LGR) oraz nabywaniu umiejętności i aktywizacji lokalnych społeczności</t>
  </si>
  <si>
    <t>Nazwa projektu:Wzmocnienie konkurencyjności i atrakcyjności miasta Węgorzewa – Mała Kraina Wielkich Jezior Mazurskich – poprzez poprawę dostępności do przystani portowych oraz bazy i infrastruktury turystycznej” (2013 - 2014</t>
  </si>
  <si>
    <t>630                 63095</t>
  </si>
  <si>
    <t>Nazwa projektu:Trasy roerowe w Polsce Wschodniej - województwo warmińsko - mazurskie</t>
  </si>
  <si>
    <t>Działanie: V.2. Trasy rowerowe</t>
  </si>
  <si>
    <t>Priorytet: V Zrównoważony rozwój potencjału turystycznego opartego o warunki naturalne</t>
  </si>
  <si>
    <t>630                 63003</t>
  </si>
  <si>
    <t xml:space="preserve">Zał. Nr 4 do                                                              Uchwały Nr                                                           Rady Powiatu w Węgorzewie                                              z dnia  </t>
  </si>
  <si>
    <t>Wydatki 2015 razem (9+13)</t>
  </si>
  <si>
    <t>Razem wydatki (2014-2015)i:</t>
  </si>
  <si>
    <t>Razem wydatki(2014-2015):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</si>
</sst>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8"/>
      <name val="Arial CE"/>
      <family val="2"/>
    </font>
    <font>
      <b/>
      <sz val="9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/>
      <protection/>
    </xf>
    <xf numFmtId="0" fontId="25" fillId="0" borderId="10" xfId="52" applyFont="1" applyBorder="1">
      <alignment/>
      <protection/>
    </xf>
    <xf numFmtId="4" fontId="25" fillId="0" borderId="10" xfId="52" applyNumberFormat="1" applyFont="1" applyBorder="1">
      <alignment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0" xfId="52" applyFont="1" applyFill="1" applyBorder="1">
      <alignment/>
      <protection/>
    </xf>
    <xf numFmtId="0" fontId="21" fillId="0" borderId="10" xfId="52" applyFont="1" applyBorder="1">
      <alignment/>
      <protection/>
    </xf>
    <xf numFmtId="0" fontId="21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wrapText="1"/>
      <protection/>
    </xf>
    <xf numFmtId="4" fontId="21" fillId="0" borderId="10" xfId="52" applyNumberFormat="1" applyFont="1" applyBorder="1">
      <alignment/>
      <protection/>
    </xf>
    <xf numFmtId="4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right" vertical="top"/>
      <protection/>
    </xf>
    <xf numFmtId="4" fontId="21" fillId="0" borderId="10" xfId="52" applyNumberFormat="1" applyFont="1" applyBorder="1" applyAlignment="1">
      <alignment horizontal="right" vertical="top"/>
      <protection/>
    </xf>
    <xf numFmtId="0" fontId="21" fillId="0" borderId="10" xfId="52" applyFont="1" applyBorder="1" applyAlignment="1">
      <alignment horizontal="left"/>
      <protection/>
    </xf>
    <xf numFmtId="3" fontId="21" fillId="0" borderId="10" xfId="52" applyNumberFormat="1" applyFont="1" applyBorder="1" applyAlignment="1">
      <alignment horizontal="right" vertical="top"/>
      <protection/>
    </xf>
    <xf numFmtId="3" fontId="21" fillId="0" borderId="10" xfId="52" applyNumberFormat="1" applyFont="1" applyBorder="1">
      <alignment/>
      <protection/>
    </xf>
    <xf numFmtId="0" fontId="21" fillId="0" borderId="10" xfId="52" applyFont="1" applyBorder="1" applyAlignment="1">
      <alignment wrapText="1"/>
      <protection/>
    </xf>
    <xf numFmtId="4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Fill="1" applyBorder="1">
      <alignment/>
      <protection/>
    </xf>
    <xf numFmtId="3" fontId="21" fillId="0" borderId="10" xfId="52" applyNumberFormat="1" applyFont="1" applyFill="1" applyBorder="1">
      <alignment/>
      <protection/>
    </xf>
    <xf numFmtId="3" fontId="21" fillId="0" borderId="10" xfId="52" applyNumberFormat="1" applyFont="1" applyBorder="1" applyAlignment="1">
      <alignment horizontal="right" vertical="top"/>
      <protection/>
    </xf>
    <xf numFmtId="49" fontId="21" fillId="0" borderId="13" xfId="52" applyNumberFormat="1" applyFont="1" applyBorder="1" applyAlignment="1">
      <alignment horizontal="center" wrapText="1"/>
      <protection/>
    </xf>
    <xf numFmtId="3" fontId="21" fillId="0" borderId="13" xfId="52" applyNumberFormat="1" applyFont="1" applyFill="1" applyBorder="1">
      <alignment/>
      <protection/>
    </xf>
    <xf numFmtId="3" fontId="21" fillId="0" borderId="13" xfId="52" applyNumberFormat="1" applyFont="1" applyBorder="1">
      <alignment/>
      <protection/>
    </xf>
    <xf numFmtId="3" fontId="21" fillId="0" borderId="13" xfId="52" applyNumberFormat="1" applyFont="1" applyBorder="1" applyAlignment="1">
      <alignment horizontal="right" vertical="top"/>
      <protection/>
    </xf>
    <xf numFmtId="3" fontId="21" fillId="0" borderId="14" xfId="52" applyNumberFormat="1" applyFont="1" applyBorder="1" applyAlignment="1">
      <alignment horizontal="right" vertical="top"/>
      <protection/>
    </xf>
    <xf numFmtId="0" fontId="26" fillId="0" borderId="10" xfId="52" applyFont="1" applyBorder="1" applyAlignment="1">
      <alignment wrapText="1"/>
      <protection/>
    </xf>
    <xf numFmtId="0" fontId="26" fillId="0" borderId="0" xfId="52" applyFont="1">
      <alignment/>
      <protection/>
    </xf>
    <xf numFmtId="0" fontId="26" fillId="0" borderId="10" xfId="52" applyFont="1" applyBorder="1">
      <alignment/>
      <protection/>
    </xf>
    <xf numFmtId="4" fontId="26" fillId="0" borderId="10" xfId="52" applyNumberFormat="1" applyFont="1" applyBorder="1">
      <alignment/>
      <protection/>
    </xf>
    <xf numFmtId="4" fontId="26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>
      <alignment/>
      <protection/>
    </xf>
    <xf numFmtId="4" fontId="21" fillId="0" borderId="10" xfId="52" applyNumberFormat="1" applyFont="1" applyBorder="1">
      <alignment/>
      <protection/>
    </xf>
    <xf numFmtId="0" fontId="21" fillId="0" borderId="0" xfId="52" applyFont="1">
      <alignment/>
      <protection/>
    </xf>
    <xf numFmtId="0" fontId="25" fillId="0" borderId="0" xfId="52" applyFont="1">
      <alignment/>
      <protection/>
    </xf>
    <xf numFmtId="4" fontId="25" fillId="0" borderId="10" xfId="52" applyNumberFormat="1" applyFont="1" applyBorder="1">
      <alignment/>
      <protection/>
    </xf>
    <xf numFmtId="4" fontId="26" fillId="0" borderId="0" xfId="52" applyNumberFormat="1" applyFont="1" applyBorder="1" applyAlignment="1">
      <alignment horizontal="center"/>
      <protection/>
    </xf>
    <xf numFmtId="4" fontId="26" fillId="0" borderId="15" xfId="52" applyNumberFormat="1" applyFont="1" applyBorder="1" applyAlignment="1">
      <alignment horizontal="center"/>
      <protection/>
    </xf>
    <xf numFmtId="4" fontId="26" fillId="0" borderId="14" xfId="52" applyNumberFormat="1" applyFont="1" applyBorder="1" applyAlignment="1">
      <alignment horizontal="center"/>
      <protection/>
    </xf>
    <xf numFmtId="4" fontId="26" fillId="0" borderId="16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1" xfId="52" applyNumberFormat="1" applyFont="1" applyBorder="1" applyAlignment="1">
      <alignment horizontal="center"/>
      <protection/>
    </xf>
    <xf numFmtId="4" fontId="21" fillId="0" borderId="13" xfId="52" applyNumberFormat="1" applyFont="1" applyBorder="1" applyAlignment="1">
      <alignment horizontal="center"/>
      <protection/>
    </xf>
    <xf numFmtId="4" fontId="21" fillId="0" borderId="14" xfId="52" applyNumberFormat="1" applyFont="1" applyBorder="1" applyAlignment="1">
      <alignment horizontal="center"/>
      <protection/>
    </xf>
    <xf numFmtId="4" fontId="21" fillId="0" borderId="16" xfId="52" applyNumberFormat="1" applyFont="1" applyBorder="1" applyAlignment="1">
      <alignment horizontal="center"/>
      <protection/>
    </xf>
    <xf numFmtId="4" fontId="21" fillId="0" borderId="0" xfId="52" applyNumberFormat="1" applyFont="1" applyBorder="1" applyAlignment="1">
      <alignment horizontal="center"/>
      <protection/>
    </xf>
    <xf numFmtId="4" fontId="21" fillId="0" borderId="15" xfId="52" applyNumberFormat="1" applyFont="1" applyBorder="1" applyAlignment="1">
      <alignment horizontal="center"/>
      <protection/>
    </xf>
    <xf numFmtId="4" fontId="21" fillId="0" borderId="19" xfId="52" applyNumberFormat="1" applyFont="1" applyBorder="1" applyAlignment="1">
      <alignment horizontal="center"/>
      <protection/>
    </xf>
    <xf numFmtId="4" fontId="21" fillId="0" borderId="20" xfId="52" applyNumberFormat="1" applyFont="1" applyBorder="1" applyAlignment="1">
      <alignment horizontal="center"/>
      <protection/>
    </xf>
    <xf numFmtId="4" fontId="21" fillId="0" borderId="21" xfId="52" applyNumberFormat="1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center"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0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4" fontId="26" fillId="0" borderId="11" xfId="52" applyNumberFormat="1" applyFont="1" applyBorder="1" applyAlignment="1">
      <alignment horizontal="center"/>
      <protection/>
    </xf>
    <xf numFmtId="4" fontId="26" fillId="0" borderId="13" xfId="52" applyNumberFormat="1" applyFont="1" applyBorder="1" applyAlignment="1">
      <alignment horizontal="center"/>
      <protection/>
    </xf>
    <xf numFmtId="4" fontId="26" fillId="0" borderId="19" xfId="52" applyNumberFormat="1" applyFont="1" applyBorder="1" applyAlignment="1">
      <alignment horizontal="center"/>
      <protection/>
    </xf>
    <xf numFmtId="4" fontId="26" fillId="0" borderId="20" xfId="52" applyNumberFormat="1" applyFont="1" applyBorder="1" applyAlignment="1">
      <alignment horizontal="center"/>
      <protection/>
    </xf>
    <xf numFmtId="4" fontId="26" fillId="0" borderId="21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6" fillId="0" borderId="17" xfId="52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0" fontId="22" fillId="0" borderId="0" xfId="0" applyFont="1" applyAlignment="1">
      <alignment wrapText="1"/>
    </xf>
    <xf numFmtId="0" fontId="21" fillId="0" borderId="10" xfId="52" applyFont="1" applyBorder="1" applyAlignment="1">
      <alignment horizontal="center" vertical="center" wrapText="1"/>
      <protection/>
    </xf>
    <xf numFmtId="4" fontId="26" fillId="0" borderId="10" xfId="52" applyNumberFormat="1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 wrapText="1"/>
      <protection/>
    </xf>
    <xf numFmtId="0" fontId="25" fillId="0" borderId="10" xfId="52" applyFont="1" applyBorder="1">
      <alignment/>
      <protection/>
    </xf>
    <xf numFmtId="0" fontId="21" fillId="0" borderId="12" xfId="52" applyFont="1" applyBorder="1" applyAlignment="1">
      <alignment horizontal="center" wrapText="1"/>
      <protection/>
    </xf>
    <xf numFmtId="0" fontId="21" fillId="0" borderId="18" xfId="52" applyFont="1" applyBorder="1" applyAlignment="1">
      <alignment horizontal="center" wrapText="1"/>
      <protection/>
    </xf>
    <xf numFmtId="0" fontId="23" fillId="0" borderId="0" xfId="52" applyFont="1" applyAlignment="1">
      <alignment horizontal="center" wrapText="1"/>
      <protection/>
    </xf>
    <xf numFmtId="0" fontId="25" fillId="0" borderId="22" xfId="52" applyFont="1" applyBorder="1" applyAlignment="1">
      <alignment horizontal="center"/>
      <protection/>
    </xf>
    <xf numFmtId="0" fontId="25" fillId="0" borderId="2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4" fontId="25" fillId="0" borderId="22" xfId="52" applyNumberFormat="1" applyFont="1" applyBorder="1" applyAlignment="1">
      <alignment horizontal="center"/>
      <protection/>
    </xf>
    <xf numFmtId="4" fontId="25" fillId="0" borderId="23" xfId="52" applyNumberFormat="1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workbookViewId="0" topLeftCell="C1">
      <pane ySplit="9" topLeftCell="BM10" activePane="bottomLeft" state="frozen"/>
      <selection pane="topLeft" activeCell="A1" sqref="A1"/>
      <selection pane="bottomLeft" activeCell="G221" sqref="G221"/>
    </sheetView>
  </sheetViews>
  <sheetFormatPr defaultColWidth="9.00390625" defaultRowHeight="12.75"/>
  <cols>
    <col min="1" max="1" width="3.625" style="1" bestFit="1" customWidth="1"/>
    <col min="2" max="2" width="33.625" style="1" customWidth="1"/>
    <col min="3" max="3" width="9.25390625" style="1" customWidth="1"/>
    <col min="4" max="4" width="9.875" style="1" customWidth="1"/>
    <col min="5" max="5" width="10.875" style="1" customWidth="1"/>
    <col min="6" max="6" width="9.875" style="1" customWidth="1"/>
    <col min="7" max="7" width="11.00390625" style="1" customWidth="1"/>
    <col min="8" max="8" width="10.625" style="1" customWidth="1"/>
    <col min="9" max="9" width="9.875" style="1" customWidth="1"/>
    <col min="10" max="10" width="9.75390625" style="1" customWidth="1"/>
    <col min="11" max="11" width="7.125" style="1" bestFit="1" customWidth="1"/>
    <col min="12" max="13" width="10.00390625" style="1" customWidth="1"/>
    <col min="14" max="14" width="12.375" style="1" customWidth="1"/>
    <col min="15" max="15" width="7.125" style="1" customWidth="1"/>
    <col min="16" max="16" width="7.125" style="1" bestFit="1" customWidth="1"/>
    <col min="17" max="17" width="9.125" style="1" customWidth="1"/>
    <col min="18" max="16384" width="10.25390625" style="1" customWidth="1"/>
  </cols>
  <sheetData>
    <row r="1" spans="15:17" ht="47.25" customHeight="1">
      <c r="O1" s="86" t="s">
        <v>120</v>
      </c>
      <c r="P1" s="86"/>
      <c r="Q1" s="86"/>
    </row>
    <row r="2" spans="1:17" ht="20.2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4" spans="1:17" ht="11.25">
      <c r="A4" s="81" t="s">
        <v>1</v>
      </c>
      <c r="B4" s="81" t="s">
        <v>2</v>
      </c>
      <c r="C4" s="87" t="s">
        <v>3</v>
      </c>
      <c r="D4" s="87" t="s">
        <v>4</v>
      </c>
      <c r="E4" s="87" t="s">
        <v>5</v>
      </c>
      <c r="F4" s="81" t="s">
        <v>6</v>
      </c>
      <c r="G4" s="81"/>
      <c r="H4" s="81" t="s">
        <v>7</v>
      </c>
      <c r="I4" s="81"/>
      <c r="J4" s="81"/>
      <c r="K4" s="81"/>
      <c r="L4" s="81"/>
      <c r="M4" s="81"/>
      <c r="N4" s="81"/>
      <c r="O4" s="81"/>
      <c r="P4" s="81"/>
      <c r="Q4" s="81"/>
    </row>
    <row r="5" spans="1:17" ht="11.25">
      <c r="A5" s="81"/>
      <c r="B5" s="81"/>
      <c r="C5" s="87"/>
      <c r="D5" s="87"/>
      <c r="E5" s="87"/>
      <c r="F5" s="87" t="s">
        <v>8</v>
      </c>
      <c r="G5" s="87" t="s">
        <v>9</v>
      </c>
      <c r="H5" s="81" t="s">
        <v>54</v>
      </c>
      <c r="I5" s="81"/>
      <c r="J5" s="81"/>
      <c r="K5" s="81"/>
      <c r="L5" s="81"/>
      <c r="M5" s="81"/>
      <c r="N5" s="81"/>
      <c r="O5" s="81"/>
      <c r="P5" s="81"/>
      <c r="Q5" s="81"/>
    </row>
    <row r="6" spans="1:17" ht="11.25">
      <c r="A6" s="81"/>
      <c r="B6" s="81"/>
      <c r="C6" s="87"/>
      <c r="D6" s="87"/>
      <c r="E6" s="87"/>
      <c r="F6" s="87"/>
      <c r="G6" s="87"/>
      <c r="H6" s="87" t="s">
        <v>121</v>
      </c>
      <c r="I6" s="81" t="s">
        <v>11</v>
      </c>
      <c r="J6" s="81"/>
      <c r="K6" s="81"/>
      <c r="L6" s="81"/>
      <c r="M6" s="81"/>
      <c r="N6" s="81"/>
      <c r="O6" s="81"/>
      <c r="P6" s="81"/>
      <c r="Q6" s="81"/>
    </row>
    <row r="7" spans="1:17" ht="11.25">
      <c r="A7" s="81"/>
      <c r="B7" s="81"/>
      <c r="C7" s="87"/>
      <c r="D7" s="87"/>
      <c r="E7" s="87"/>
      <c r="F7" s="87"/>
      <c r="G7" s="87"/>
      <c r="H7" s="87"/>
      <c r="I7" s="81" t="s">
        <v>12</v>
      </c>
      <c r="J7" s="81"/>
      <c r="K7" s="81"/>
      <c r="L7" s="81"/>
      <c r="M7" s="81" t="s">
        <v>9</v>
      </c>
      <c r="N7" s="81"/>
      <c r="O7" s="81"/>
      <c r="P7" s="81"/>
      <c r="Q7" s="81"/>
    </row>
    <row r="8" spans="1:17" ht="11.25">
      <c r="A8" s="81"/>
      <c r="B8" s="81"/>
      <c r="C8" s="87"/>
      <c r="D8" s="87"/>
      <c r="E8" s="87"/>
      <c r="F8" s="87"/>
      <c r="G8" s="87"/>
      <c r="H8" s="87"/>
      <c r="I8" s="87" t="s">
        <v>13</v>
      </c>
      <c r="J8" s="81" t="s">
        <v>14</v>
      </c>
      <c r="K8" s="81"/>
      <c r="L8" s="81"/>
      <c r="M8" s="87" t="s">
        <v>15</v>
      </c>
      <c r="N8" s="87" t="s">
        <v>14</v>
      </c>
      <c r="O8" s="87"/>
      <c r="P8" s="87"/>
      <c r="Q8" s="87"/>
    </row>
    <row r="9" spans="1:17" ht="22.5">
      <c r="A9" s="81"/>
      <c r="B9" s="81"/>
      <c r="C9" s="87"/>
      <c r="D9" s="87"/>
      <c r="E9" s="87"/>
      <c r="F9" s="87"/>
      <c r="G9" s="87"/>
      <c r="H9" s="87"/>
      <c r="I9" s="87"/>
      <c r="J9" s="2" t="s">
        <v>16</v>
      </c>
      <c r="K9" s="2" t="s">
        <v>17</v>
      </c>
      <c r="L9" s="2" t="s">
        <v>18</v>
      </c>
      <c r="M9" s="87"/>
      <c r="N9" s="2" t="s">
        <v>99</v>
      </c>
      <c r="O9" s="2" t="s">
        <v>16</v>
      </c>
      <c r="P9" s="2" t="s">
        <v>17</v>
      </c>
      <c r="Q9" s="2" t="s">
        <v>19</v>
      </c>
    </row>
    <row r="10" spans="1:17" ht="11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</row>
    <row r="11" spans="1:17" ht="11.25">
      <c r="A11" s="4" t="s">
        <v>20</v>
      </c>
      <c r="B11" s="5" t="s">
        <v>21</v>
      </c>
      <c r="C11" s="94" t="s">
        <v>22</v>
      </c>
      <c r="D11" s="95"/>
      <c r="E11" s="6">
        <f>E16+E28+E37+E46+E55+E67+E79+E91+E102+E114+E128</f>
        <v>63057.54000000001</v>
      </c>
      <c r="F11" s="6">
        <f>F16+F28+F37+F46+F55+F67+F79+F91+F102+F114+F128</f>
        <v>3152.88</v>
      </c>
      <c r="G11" s="6">
        <f>G16+G28+G37+G46+G55+G67+G79+G91+G102+G114+G128</f>
        <v>59904.66</v>
      </c>
      <c r="H11" s="6">
        <f>H17+H30+H39</f>
        <v>29158.02</v>
      </c>
      <c r="I11" s="6">
        <f aca="true" t="shared" si="0" ref="I11:Q11">I17+I30+I39</f>
        <v>1457.9</v>
      </c>
      <c r="J11" s="6">
        <f t="shared" si="0"/>
        <v>0</v>
      </c>
      <c r="K11" s="6">
        <f t="shared" si="0"/>
        <v>0</v>
      </c>
      <c r="L11" s="6">
        <f t="shared" si="0"/>
        <v>1457.9</v>
      </c>
      <c r="M11" s="6">
        <f t="shared" si="0"/>
        <v>27700.12</v>
      </c>
      <c r="N11" s="6">
        <f t="shared" si="0"/>
        <v>0</v>
      </c>
      <c r="O11" s="6">
        <f t="shared" si="0"/>
        <v>0</v>
      </c>
      <c r="P11" s="6">
        <f t="shared" si="0"/>
        <v>0</v>
      </c>
      <c r="Q11" s="6">
        <f t="shared" si="0"/>
        <v>27700.12</v>
      </c>
    </row>
    <row r="12" spans="1:17" ht="35.25" customHeight="1" hidden="1">
      <c r="A12" s="48">
        <v>1</v>
      </c>
      <c r="B12" s="7" t="s">
        <v>111</v>
      </c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ht="12.75" customHeight="1" hidden="1">
      <c r="A13" s="49"/>
      <c r="B13" s="7" t="s">
        <v>112</v>
      </c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</row>
    <row r="14" spans="1:17" ht="57" customHeight="1" hidden="1">
      <c r="A14" s="49"/>
      <c r="B14" s="7" t="s">
        <v>113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ht="67.5" hidden="1">
      <c r="A15" s="49"/>
      <c r="B15" s="7" t="s">
        <v>114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</row>
    <row r="16" spans="1:17" ht="11.25" hidden="1">
      <c r="A16" s="49"/>
      <c r="B16" s="11" t="s">
        <v>24</v>
      </c>
      <c r="C16" s="12"/>
      <c r="D16" s="13"/>
      <c r="E16" s="14">
        <f>SUM(E17:E23)</f>
        <v>0</v>
      </c>
      <c r="F16" s="14">
        <f aca="true" t="shared" si="1" ref="F16:N16">SUM(F17,F18,F19,F20)</f>
        <v>0</v>
      </c>
      <c r="G16" s="14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4">
        <v>0</v>
      </c>
      <c r="P16" s="15">
        <f>SUM(P17,P18,P19,P20)</f>
        <v>0</v>
      </c>
      <c r="Q16" s="15">
        <f>SUM(Q17,Q18,Q19,Q20)</f>
        <v>0</v>
      </c>
    </row>
    <row r="17" spans="1:17" ht="22.5" customHeight="1" hidden="1">
      <c r="A17" s="49"/>
      <c r="B17" s="11" t="s">
        <v>110</v>
      </c>
      <c r="C17" s="80"/>
      <c r="D17" s="80" t="s">
        <v>115</v>
      </c>
      <c r="E17" s="14">
        <f>F17+G17</f>
        <v>0</v>
      </c>
      <c r="F17" s="14">
        <f>I17</f>
        <v>0</v>
      </c>
      <c r="G17" s="14">
        <f>M17</f>
        <v>0</v>
      </c>
      <c r="H17" s="16">
        <f>SUM(I17,M17)</f>
        <v>0</v>
      </c>
      <c r="I17" s="16">
        <f>SUM(J17,K17,L17)</f>
        <v>0</v>
      </c>
      <c r="J17" s="16">
        <v>0</v>
      </c>
      <c r="K17" s="16">
        <v>0</v>
      </c>
      <c r="L17" s="16"/>
      <c r="M17" s="16">
        <f>SUM(N17,O17,P17,Q17)</f>
        <v>0</v>
      </c>
      <c r="N17" s="16"/>
      <c r="O17" s="16">
        <v>0</v>
      </c>
      <c r="P17" s="16">
        <v>0</v>
      </c>
      <c r="Q17" s="16"/>
    </row>
    <row r="18" spans="1:17" ht="11.25" hidden="1">
      <c r="A18" s="49"/>
      <c r="B18" s="11"/>
      <c r="C18" s="91"/>
      <c r="D18" s="91"/>
      <c r="E18" s="14">
        <f>SUM(F18,G18)</f>
        <v>0</v>
      </c>
      <c r="F18" s="14"/>
      <c r="G18" s="14"/>
      <c r="H18" s="16">
        <f>SUM(I18,M18)</f>
        <v>0</v>
      </c>
      <c r="I18" s="16">
        <f>SUM(J18,K18,L18)</f>
        <v>0</v>
      </c>
      <c r="J18" s="16">
        <v>0</v>
      </c>
      <c r="K18" s="16">
        <v>0</v>
      </c>
      <c r="L18" s="16"/>
      <c r="M18" s="16">
        <f>SUM(N18,O18,P18,Q18)</f>
        <v>0</v>
      </c>
      <c r="N18" s="16"/>
      <c r="O18" s="16">
        <v>0</v>
      </c>
      <c r="P18" s="16">
        <v>0</v>
      </c>
      <c r="Q18" s="17"/>
    </row>
    <row r="19" spans="1:17" ht="22.5" customHeight="1" hidden="1">
      <c r="A19" s="49"/>
      <c r="B19" s="18"/>
      <c r="C19" s="91"/>
      <c r="D19" s="91"/>
      <c r="E19" s="14">
        <f>SUM(F19,G19)</f>
        <v>0</v>
      </c>
      <c r="F19" s="14">
        <f>I19</f>
        <v>0</v>
      </c>
      <c r="G19" s="14">
        <f>M19</f>
        <v>0</v>
      </c>
      <c r="H19" s="16">
        <f>SUM(I19,M19)</f>
        <v>0</v>
      </c>
      <c r="I19" s="16">
        <f>SUM(J19,K19,L19)</f>
        <v>0</v>
      </c>
      <c r="J19" s="19"/>
      <c r="K19" s="16">
        <v>0</v>
      </c>
      <c r="L19" s="16"/>
      <c r="M19" s="16">
        <f>SUM(N19,O19,P19,Q19)</f>
        <v>0</v>
      </c>
      <c r="N19" s="16"/>
      <c r="O19" s="16"/>
      <c r="P19" s="16"/>
      <c r="Q19" s="16"/>
    </row>
    <row r="20" spans="1:17" ht="11.25" hidden="1">
      <c r="A20" s="49"/>
      <c r="B20" s="18"/>
      <c r="C20" s="91"/>
      <c r="D20" s="91"/>
      <c r="E20" s="14">
        <f>SUM(F20,G20)</f>
        <v>0</v>
      </c>
      <c r="F20" s="14">
        <f>I20</f>
        <v>0</v>
      </c>
      <c r="G20" s="14">
        <f>M20</f>
        <v>0</v>
      </c>
      <c r="H20" s="16">
        <f>SUM(I20,M20)</f>
        <v>0</v>
      </c>
      <c r="I20" s="16">
        <f>SUM(J20,K20,L20)</f>
        <v>0</v>
      </c>
      <c r="J20" s="19">
        <v>0</v>
      </c>
      <c r="K20" s="16">
        <v>0</v>
      </c>
      <c r="L20" s="16"/>
      <c r="M20" s="16">
        <f>SUM(N20,O20,P20,Q20)</f>
        <v>0</v>
      </c>
      <c r="N20" s="16"/>
      <c r="O20" s="16"/>
      <c r="P20" s="16"/>
      <c r="Q20" s="16"/>
    </row>
    <row r="21" spans="1:17" ht="11.25" hidden="1">
      <c r="A21" s="49"/>
      <c r="B21" s="18"/>
      <c r="C21" s="91"/>
      <c r="D21" s="91"/>
      <c r="E21" s="14">
        <f>SUM(F21,G21)</f>
        <v>0</v>
      </c>
      <c r="F21" s="20">
        <f>I21</f>
        <v>0</v>
      </c>
      <c r="G21" s="14">
        <f>M21</f>
        <v>0</v>
      </c>
      <c r="H21" s="16">
        <f>SUM(I21,M21)</f>
        <v>0</v>
      </c>
      <c r="I21" s="19">
        <f>SUM(J21,K21,L21)</f>
        <v>0</v>
      </c>
      <c r="J21" s="19">
        <v>0</v>
      </c>
      <c r="K21" s="16">
        <v>0</v>
      </c>
      <c r="L21" s="16"/>
      <c r="M21" s="16">
        <f>SUM(N21,O21,P21,Q21)</f>
        <v>0</v>
      </c>
      <c r="N21" s="16"/>
      <c r="O21" s="16"/>
      <c r="P21" s="16"/>
      <c r="Q21" s="16"/>
    </row>
    <row r="22" spans="1:17" ht="11.25" hidden="1">
      <c r="A22" s="49"/>
      <c r="B22" s="11"/>
      <c r="C22" s="91"/>
      <c r="D22" s="91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1.25" hidden="1">
      <c r="A23" s="50"/>
      <c r="B23" s="11"/>
      <c r="C23" s="92"/>
      <c r="D23" s="92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6.5" customHeight="1" hidden="1">
      <c r="A24" s="81">
        <v>2</v>
      </c>
      <c r="B24" s="7" t="s">
        <v>88</v>
      </c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</row>
    <row r="25" spans="1:17" ht="11.25" hidden="1">
      <c r="A25" s="81"/>
      <c r="B25" s="10" t="s">
        <v>38</v>
      </c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7"/>
    </row>
    <row r="26" spans="1:17" ht="11.25" customHeight="1" hidden="1">
      <c r="A26" s="81"/>
      <c r="B26" s="7" t="s">
        <v>86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</row>
    <row r="27" spans="1:17" ht="36" customHeight="1" hidden="1">
      <c r="A27" s="81"/>
      <c r="B27" s="7" t="s">
        <v>89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</row>
    <row r="28" spans="1:17" ht="11.25" hidden="1">
      <c r="A28" s="81"/>
      <c r="B28" s="11" t="s">
        <v>24</v>
      </c>
      <c r="C28" s="12"/>
      <c r="D28" s="13"/>
      <c r="E28" s="14">
        <f aca="true" t="shared" si="2" ref="E28:Q28">SUM(E29,E30,E31,E32)</f>
        <v>0</v>
      </c>
      <c r="F28" s="14">
        <f t="shared" si="2"/>
        <v>0</v>
      </c>
      <c r="G28" s="14">
        <f t="shared" si="2"/>
        <v>0</v>
      </c>
      <c r="H28" s="15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  <c r="Q28" s="15">
        <f t="shared" si="2"/>
        <v>0</v>
      </c>
    </row>
    <row r="29" spans="1:17" ht="11.25" hidden="1">
      <c r="A29" s="81"/>
      <c r="B29" s="11" t="s">
        <v>90</v>
      </c>
      <c r="C29" s="77"/>
      <c r="D29" s="80" t="s">
        <v>87</v>
      </c>
      <c r="E29" s="14">
        <f>SUM(F29,G29)</f>
        <v>0</v>
      </c>
      <c r="F29" s="14">
        <f>I29</f>
        <v>0</v>
      </c>
      <c r="G29" s="14">
        <f>M29</f>
        <v>0</v>
      </c>
      <c r="H29" s="16">
        <f>SUM(I29,M29)</f>
        <v>0</v>
      </c>
      <c r="I29" s="16">
        <f>SUM(J29,K29,L29)</f>
        <v>0</v>
      </c>
      <c r="J29" s="16"/>
      <c r="K29" s="16">
        <v>0</v>
      </c>
      <c r="L29" s="16"/>
      <c r="M29" s="16">
        <f>SUM(N29,O29,P29,Q29)</f>
        <v>0</v>
      </c>
      <c r="N29" s="16"/>
      <c r="O29" s="16">
        <v>0</v>
      </c>
      <c r="P29" s="16">
        <v>0</v>
      </c>
      <c r="Q29" s="16"/>
    </row>
    <row r="30" spans="1:17" ht="26.25" customHeight="1" hidden="1">
      <c r="A30" s="81"/>
      <c r="B30" s="11" t="s">
        <v>108</v>
      </c>
      <c r="C30" s="78"/>
      <c r="D30" s="78"/>
      <c r="E30" s="14">
        <f>SUM(F30,G30)</f>
        <v>0</v>
      </c>
      <c r="F30" s="14">
        <f>I30</f>
        <v>0</v>
      </c>
      <c r="G30" s="14">
        <f>M30</f>
        <v>0</v>
      </c>
      <c r="H30" s="16">
        <f>SUM(I30,M30)</f>
        <v>0</v>
      </c>
      <c r="I30" s="16">
        <f>SUM(J30,K30,L30)</f>
        <v>0</v>
      </c>
      <c r="J30" s="16">
        <v>0</v>
      </c>
      <c r="K30" s="16">
        <v>0</v>
      </c>
      <c r="L30" s="16"/>
      <c r="M30" s="16">
        <f>SUM(N30,O30,P30,Q30)</f>
        <v>0</v>
      </c>
      <c r="N30" s="16"/>
      <c r="O30" s="16">
        <v>0</v>
      </c>
      <c r="P30" s="16">
        <v>0</v>
      </c>
      <c r="Q30" s="17"/>
    </row>
    <row r="31" spans="1:17" ht="11.25" hidden="1">
      <c r="A31" s="81"/>
      <c r="B31" s="11"/>
      <c r="C31" s="78"/>
      <c r="D31" s="78"/>
      <c r="E31" s="20">
        <f>SUM(F31,G31)</f>
        <v>0</v>
      </c>
      <c r="F31" s="20">
        <v>0</v>
      </c>
      <c r="G31" s="20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1.25" hidden="1">
      <c r="A32" s="81"/>
      <c r="B32" s="11"/>
      <c r="C32" s="79"/>
      <c r="D32" s="79"/>
      <c r="E32" s="20">
        <v>0</v>
      </c>
      <c r="F32" s="20">
        <v>0</v>
      </c>
      <c r="G32" s="20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22.5">
      <c r="A33" s="81">
        <v>2</v>
      </c>
      <c r="B33" s="7" t="s">
        <v>23</v>
      </c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</row>
    <row r="34" spans="1:17" ht="11.25">
      <c r="A34" s="81"/>
      <c r="B34" s="10" t="s">
        <v>118</v>
      </c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</row>
    <row r="35" spans="1:17" ht="16.5" customHeight="1">
      <c r="A35" s="81"/>
      <c r="B35" s="7" t="s">
        <v>117</v>
      </c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</row>
    <row r="36" spans="1:17" ht="33.75">
      <c r="A36" s="81"/>
      <c r="B36" s="7" t="s">
        <v>116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</row>
    <row r="37" spans="1:17" ht="11.25">
      <c r="A37" s="81"/>
      <c r="B37" s="11" t="s">
        <v>123</v>
      </c>
      <c r="C37" s="12"/>
      <c r="D37" s="13"/>
      <c r="E37" s="14">
        <f aca="true" t="shared" si="3" ref="E37:Q37">SUM(E38,E39,E40,E41)</f>
        <v>63057.54000000001</v>
      </c>
      <c r="F37" s="14">
        <f t="shared" si="3"/>
        <v>3152.88</v>
      </c>
      <c r="G37" s="14">
        <f t="shared" si="3"/>
        <v>59904.66</v>
      </c>
      <c r="H37" s="15">
        <f t="shared" si="3"/>
        <v>63057.54000000001</v>
      </c>
      <c r="I37" s="15">
        <f t="shared" si="3"/>
        <v>3152.88</v>
      </c>
      <c r="J37" s="15">
        <f t="shared" si="3"/>
        <v>0</v>
      </c>
      <c r="K37" s="15">
        <f t="shared" si="3"/>
        <v>0</v>
      </c>
      <c r="L37" s="15">
        <f t="shared" si="3"/>
        <v>3152.88</v>
      </c>
      <c r="M37" s="15">
        <f t="shared" si="3"/>
        <v>59904.66</v>
      </c>
      <c r="N37" s="15">
        <f t="shared" si="3"/>
        <v>0</v>
      </c>
      <c r="O37" s="15">
        <f t="shared" si="3"/>
        <v>0</v>
      </c>
      <c r="P37" s="15">
        <f t="shared" si="3"/>
        <v>0</v>
      </c>
      <c r="Q37" s="15">
        <f t="shared" si="3"/>
        <v>59904.66</v>
      </c>
    </row>
    <row r="38" spans="1:17" ht="11.25" hidden="1">
      <c r="A38" s="81"/>
      <c r="B38" s="11" t="s">
        <v>110</v>
      </c>
      <c r="C38" s="77"/>
      <c r="D38" s="80" t="s">
        <v>119</v>
      </c>
      <c r="E38" s="14">
        <f>SUM(F38,G38)</f>
        <v>33899.520000000004</v>
      </c>
      <c r="F38" s="14">
        <f>I38</f>
        <v>1694.98</v>
      </c>
      <c r="G38" s="14">
        <f>M38</f>
        <v>32204.54</v>
      </c>
      <c r="H38" s="16">
        <f>SUM(I38,M38)</f>
        <v>33899.520000000004</v>
      </c>
      <c r="I38" s="16">
        <f>SUM(J38,K38,L38)</f>
        <v>1694.98</v>
      </c>
      <c r="J38" s="16">
        <v>0</v>
      </c>
      <c r="K38" s="16">
        <v>0</v>
      </c>
      <c r="L38" s="16">
        <v>1694.98</v>
      </c>
      <c r="M38" s="16">
        <f>SUM(N38,O38,P38,Q38)</f>
        <v>32204.54</v>
      </c>
      <c r="N38" s="16"/>
      <c r="O38" s="16">
        <v>0</v>
      </c>
      <c r="P38" s="16">
        <v>0</v>
      </c>
      <c r="Q38" s="16">
        <v>32204.54</v>
      </c>
    </row>
    <row r="39" spans="1:17" ht="24" customHeight="1">
      <c r="A39" s="81"/>
      <c r="B39" s="11" t="s">
        <v>54</v>
      </c>
      <c r="C39" s="78"/>
      <c r="D39" s="78"/>
      <c r="E39" s="14">
        <f>SUM(F39,G39)</f>
        <v>29158.02</v>
      </c>
      <c r="F39" s="14">
        <f>I39</f>
        <v>1457.9</v>
      </c>
      <c r="G39" s="14">
        <f>M39</f>
        <v>27700.12</v>
      </c>
      <c r="H39" s="16">
        <f>I39+M39</f>
        <v>29158.02</v>
      </c>
      <c r="I39" s="16">
        <f>SUM(J39,K39,L39)</f>
        <v>1457.9</v>
      </c>
      <c r="J39" s="16"/>
      <c r="K39" s="16">
        <v>0</v>
      </c>
      <c r="L39" s="16">
        <v>1457.9</v>
      </c>
      <c r="M39" s="16">
        <f>SUM(N39,O39,P39,Q39)</f>
        <v>27700.12</v>
      </c>
      <c r="N39" s="16"/>
      <c r="O39" s="16">
        <v>0</v>
      </c>
      <c r="P39" s="16">
        <v>0</v>
      </c>
      <c r="Q39" s="17">
        <v>27700.12</v>
      </c>
    </row>
    <row r="40" spans="1:17" ht="11.25" hidden="1">
      <c r="A40" s="81"/>
      <c r="B40" s="11" t="s">
        <v>54</v>
      </c>
      <c r="C40" s="78"/>
      <c r="D40" s="78"/>
      <c r="E40" s="14">
        <f>SUM(F40,G40)</f>
        <v>0</v>
      </c>
      <c r="F40" s="14">
        <f>I40</f>
        <v>0</v>
      </c>
      <c r="G40" s="14">
        <f>M40</f>
        <v>0</v>
      </c>
      <c r="H40" s="16">
        <f>I40+M40</f>
        <v>0</v>
      </c>
      <c r="I40" s="16">
        <f>SUM(J40,K40,L40)</f>
        <v>0</v>
      </c>
      <c r="J40" s="16"/>
      <c r="K40" s="16"/>
      <c r="L40" s="16"/>
      <c r="M40" s="16">
        <f>SUM(N40,O40,P40,Q40)</f>
        <v>0</v>
      </c>
      <c r="N40" s="16"/>
      <c r="O40" s="16"/>
      <c r="P40" s="16"/>
      <c r="Q40" s="16"/>
    </row>
    <row r="41" spans="1:17" ht="11.25" hidden="1">
      <c r="A41" s="81"/>
      <c r="B41" s="11"/>
      <c r="C41" s="79"/>
      <c r="D41" s="79"/>
      <c r="E41" s="20">
        <v>0</v>
      </c>
      <c r="F41" s="20">
        <v>0</v>
      </c>
      <c r="G41" s="20"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22.5" hidden="1">
      <c r="A42" s="81">
        <v>3</v>
      </c>
      <c r="B42" s="7" t="s">
        <v>23</v>
      </c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4"/>
    </row>
    <row r="43" spans="1:17" ht="11.25" hidden="1">
      <c r="A43" s="81"/>
      <c r="B43" s="10" t="s">
        <v>35</v>
      </c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7"/>
    </row>
    <row r="44" spans="1:17" ht="11.25" hidden="1">
      <c r="A44" s="81"/>
      <c r="B44" s="7" t="s">
        <v>36</v>
      </c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</row>
    <row r="45" spans="1:17" ht="22.5" hidden="1">
      <c r="A45" s="81"/>
      <c r="B45" s="7" t="s">
        <v>37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0"/>
    </row>
    <row r="46" spans="1:17" ht="11.25" hidden="1">
      <c r="A46" s="81"/>
      <c r="B46" s="11" t="s">
        <v>24</v>
      </c>
      <c r="C46" s="12"/>
      <c r="D46" s="13"/>
      <c r="E46" s="14">
        <f aca="true" t="shared" si="4" ref="E46:N46">SUM(E47,E48,E49,E50)</f>
        <v>0</v>
      </c>
      <c r="F46" s="14">
        <f t="shared" si="4"/>
        <v>0</v>
      </c>
      <c r="G46" s="14">
        <f t="shared" si="4"/>
        <v>0</v>
      </c>
      <c r="H46" s="15">
        <f t="shared" si="4"/>
        <v>0</v>
      </c>
      <c r="I46" s="15">
        <f t="shared" si="4"/>
        <v>0</v>
      </c>
      <c r="J46" s="15">
        <f t="shared" si="4"/>
        <v>0</v>
      </c>
      <c r="K46" s="15">
        <f t="shared" si="4"/>
        <v>0</v>
      </c>
      <c r="L46" s="15">
        <f t="shared" si="4"/>
        <v>0</v>
      </c>
      <c r="M46" s="15">
        <f t="shared" si="4"/>
        <v>0</v>
      </c>
      <c r="N46" s="15">
        <f t="shared" si="4"/>
        <v>0</v>
      </c>
      <c r="O46" s="15">
        <v>0</v>
      </c>
      <c r="P46" s="15">
        <f>SUM(P47,P48,P49,P50)</f>
        <v>0</v>
      </c>
      <c r="Q46" s="15">
        <f>SUM(Q47,Q48,Q49,Q50)</f>
        <v>0</v>
      </c>
    </row>
    <row r="47" spans="1:17" ht="11.25" hidden="1">
      <c r="A47" s="81"/>
      <c r="B47" s="11" t="s">
        <v>31</v>
      </c>
      <c r="C47" s="77"/>
      <c r="D47" s="80"/>
      <c r="E47" s="14">
        <f>F47+G47</f>
        <v>0</v>
      </c>
      <c r="F47" s="14">
        <f>I47</f>
        <v>0</v>
      </c>
      <c r="G47" s="14">
        <f>M47</f>
        <v>0</v>
      </c>
      <c r="H47" s="16">
        <f>SUM(I47,M47)</f>
        <v>0</v>
      </c>
      <c r="I47" s="16">
        <f>SUM(J47,K47,L47)</f>
        <v>0</v>
      </c>
      <c r="J47" s="16">
        <v>0</v>
      </c>
      <c r="K47" s="16">
        <v>0</v>
      </c>
      <c r="L47" s="16"/>
      <c r="M47" s="16">
        <f>SUM(N47,O47,P47,Q47)</f>
        <v>0</v>
      </c>
      <c r="N47" s="16"/>
      <c r="O47" s="16">
        <v>0</v>
      </c>
      <c r="P47" s="16">
        <v>0</v>
      </c>
      <c r="Q47" s="16">
        <v>0</v>
      </c>
    </row>
    <row r="48" spans="1:17" ht="11.25" hidden="1">
      <c r="A48" s="81"/>
      <c r="B48" s="11" t="s">
        <v>26</v>
      </c>
      <c r="C48" s="78"/>
      <c r="D48" s="78"/>
      <c r="E48" s="14">
        <f>SUM(F48,G48)</f>
        <v>0</v>
      </c>
      <c r="F48" s="14">
        <f>I48</f>
        <v>0</v>
      </c>
      <c r="G48" s="14">
        <f>M48</f>
        <v>0</v>
      </c>
      <c r="H48" s="16">
        <f>SUM(I48,M48)</f>
        <v>0</v>
      </c>
      <c r="I48" s="16">
        <f>SUM(J48,K48,L48)</f>
        <v>0</v>
      </c>
      <c r="J48" s="16">
        <v>0</v>
      </c>
      <c r="K48" s="16">
        <v>0</v>
      </c>
      <c r="L48" s="16"/>
      <c r="M48" s="16">
        <f>SUM(N48,O48,P48,Q48)</f>
        <v>0</v>
      </c>
      <c r="N48" s="16"/>
      <c r="O48" s="16">
        <v>0</v>
      </c>
      <c r="P48" s="16">
        <v>0</v>
      </c>
      <c r="Q48" s="17"/>
    </row>
    <row r="49" spans="1:17" ht="11.25" hidden="1">
      <c r="A49" s="81"/>
      <c r="B49" s="11" t="s">
        <v>33</v>
      </c>
      <c r="C49" s="78"/>
      <c r="D49" s="78"/>
      <c r="E49" s="20">
        <f>SUM(F49,G49)</f>
        <v>0</v>
      </c>
      <c r="F49" s="20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1.25" hidden="1">
      <c r="A50" s="81"/>
      <c r="B50" s="11" t="s">
        <v>34</v>
      </c>
      <c r="C50" s="79"/>
      <c r="D50" s="79"/>
      <c r="E50" s="20">
        <v>0</v>
      </c>
      <c r="F50" s="20">
        <v>0</v>
      </c>
      <c r="G50" s="20"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22.5" hidden="1">
      <c r="A51" s="48">
        <v>4</v>
      </c>
      <c r="B51" s="7" t="s">
        <v>23</v>
      </c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</row>
    <row r="52" spans="1:17" ht="11.25" hidden="1">
      <c r="A52" s="49"/>
      <c r="B52" s="21" t="s">
        <v>38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7"/>
    </row>
    <row r="53" spans="1:17" ht="22.5" hidden="1">
      <c r="A53" s="49"/>
      <c r="B53" s="21" t="s">
        <v>39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7"/>
    </row>
    <row r="54" spans="1:17" ht="33.75" hidden="1">
      <c r="A54" s="49"/>
      <c r="B54" s="21" t="s">
        <v>40</v>
      </c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0"/>
    </row>
    <row r="55" spans="1:17" ht="11.25" hidden="1">
      <c r="A55" s="49"/>
      <c r="B55" s="11" t="s">
        <v>24</v>
      </c>
      <c r="C55" s="12"/>
      <c r="D55" s="13"/>
      <c r="E55" s="14">
        <f aca="true" t="shared" si="5" ref="E55:Q55">SUM(E56,E57,E58,E59)</f>
        <v>0</v>
      </c>
      <c r="F55" s="14">
        <f t="shared" si="5"/>
        <v>0</v>
      </c>
      <c r="G55" s="14">
        <f t="shared" si="5"/>
        <v>0</v>
      </c>
      <c r="H55" s="15">
        <f t="shared" si="5"/>
        <v>0</v>
      </c>
      <c r="I55" s="15">
        <f t="shared" si="5"/>
        <v>0</v>
      </c>
      <c r="J55" s="15">
        <f t="shared" si="5"/>
        <v>0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5">
        <f t="shared" si="5"/>
        <v>0</v>
      </c>
      <c r="O55" s="15">
        <f t="shared" si="5"/>
        <v>0</v>
      </c>
      <c r="P55" s="15">
        <f t="shared" si="5"/>
        <v>0</v>
      </c>
      <c r="Q55" s="15">
        <f t="shared" si="5"/>
        <v>0</v>
      </c>
    </row>
    <row r="56" spans="1:17" ht="30.75" customHeight="1" hidden="1">
      <c r="A56" s="49"/>
      <c r="B56" s="11" t="s">
        <v>31</v>
      </c>
      <c r="C56" s="71"/>
      <c r="D56" s="61"/>
      <c r="E56" s="22">
        <f>F56+G56</f>
        <v>0</v>
      </c>
      <c r="F56" s="22">
        <f>I56</f>
        <v>0</v>
      </c>
      <c r="G56" s="22">
        <f>M56</f>
        <v>0</v>
      </c>
      <c r="H56" s="15">
        <f>SUM(I56,M56)</f>
        <v>0</v>
      </c>
      <c r="I56" s="15">
        <f>SUM(J56,K56,L56)</f>
        <v>0</v>
      </c>
      <c r="J56" s="15"/>
      <c r="K56" s="15">
        <v>0</v>
      </c>
      <c r="L56" s="15">
        <v>0</v>
      </c>
      <c r="M56" s="15">
        <f>SUM(N56,O56,P56,Q56)</f>
        <v>0</v>
      </c>
      <c r="N56" s="15">
        <v>0</v>
      </c>
      <c r="O56" s="15">
        <v>0</v>
      </c>
      <c r="P56" s="15">
        <v>0</v>
      </c>
      <c r="Q56" s="15"/>
    </row>
    <row r="57" spans="1:17" ht="11.25" hidden="1">
      <c r="A57" s="49"/>
      <c r="B57" s="11" t="s">
        <v>41</v>
      </c>
      <c r="C57" s="71"/>
      <c r="D57" s="61"/>
      <c r="E57" s="23">
        <f>SUM(F57,G57)</f>
        <v>0</v>
      </c>
      <c r="F57" s="23">
        <f>H57</f>
        <v>0</v>
      </c>
      <c r="G57" s="23">
        <f>M57</f>
        <v>0</v>
      </c>
      <c r="H57" s="24">
        <f>SUM(I57,M57)</f>
        <v>0</v>
      </c>
      <c r="I57" s="24">
        <f>SUM(J57,K57,L57)</f>
        <v>0</v>
      </c>
      <c r="J57" s="24">
        <v>0</v>
      </c>
      <c r="K57" s="24">
        <v>0</v>
      </c>
      <c r="L57" s="24">
        <v>0</v>
      </c>
      <c r="M57" s="24">
        <f>SUM(N57,O57,P57,Q57)</f>
        <v>0</v>
      </c>
      <c r="N57" s="24">
        <f>381578+723758-1105336</f>
        <v>0</v>
      </c>
      <c r="O57" s="24">
        <v>0</v>
      </c>
      <c r="P57" s="24">
        <v>0</v>
      </c>
      <c r="Q57" s="24">
        <v>0</v>
      </c>
    </row>
    <row r="58" spans="1:17" ht="11.25" hidden="1">
      <c r="A58" s="49"/>
      <c r="B58" s="11" t="s">
        <v>42</v>
      </c>
      <c r="C58" s="71"/>
      <c r="D58" s="61"/>
      <c r="E58" s="23">
        <f>SUM(F58,G58)</f>
        <v>0</v>
      </c>
      <c r="F58" s="23">
        <f>H58</f>
        <v>0</v>
      </c>
      <c r="G58" s="23">
        <f>M58</f>
        <v>0</v>
      </c>
      <c r="H58" s="24">
        <f>SUM(I58,M58)</f>
        <v>0</v>
      </c>
      <c r="I58" s="24">
        <f>SUM(J58,K58,L58)</f>
        <v>0</v>
      </c>
      <c r="J58" s="24"/>
      <c r="K58" s="24"/>
      <c r="L58" s="24"/>
      <c r="M58" s="24">
        <f>SUM(N58,O58,P58,Q58)</f>
        <v>0</v>
      </c>
      <c r="N58" s="24"/>
      <c r="O58" s="24"/>
      <c r="P58" s="24"/>
      <c r="Q58" s="24"/>
    </row>
    <row r="59" spans="1:17" ht="11.25" hidden="1">
      <c r="A59" s="49"/>
      <c r="B59" s="11" t="s">
        <v>33</v>
      </c>
      <c r="C59" s="71"/>
      <c r="D59" s="61"/>
      <c r="E59" s="23">
        <v>0</v>
      </c>
      <c r="F59" s="23">
        <v>0</v>
      </c>
      <c r="G59" s="23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1.25" customHeight="1" hidden="1">
      <c r="A60" s="49"/>
      <c r="B60" s="11" t="s">
        <v>34</v>
      </c>
      <c r="C60" s="71"/>
      <c r="D60" s="61"/>
      <c r="E60" s="23"/>
      <c r="F60" s="23"/>
      <c r="G60" s="23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1.25" customHeight="1" hidden="1">
      <c r="A61" s="49"/>
      <c r="B61" s="11" t="s">
        <v>32</v>
      </c>
      <c r="C61" s="71"/>
      <c r="D61" s="61"/>
      <c r="E61" s="23"/>
      <c r="F61" s="23"/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1.25" customHeight="1" hidden="1">
      <c r="A62" s="50"/>
      <c r="B62" s="11" t="s">
        <v>25</v>
      </c>
      <c r="C62" s="71"/>
      <c r="D62" s="61"/>
      <c r="E62" s="23"/>
      <c r="F62" s="23"/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22.5" hidden="1">
      <c r="A63" s="48">
        <v>5</v>
      </c>
      <c r="B63" s="21" t="s">
        <v>43</v>
      </c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4"/>
    </row>
    <row r="64" spans="1:17" ht="11.25" hidden="1">
      <c r="A64" s="49"/>
      <c r="B64" s="21" t="s">
        <v>44</v>
      </c>
      <c r="C64" s="65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7"/>
    </row>
    <row r="65" spans="1:17" ht="45" hidden="1">
      <c r="A65" s="49"/>
      <c r="B65" s="21" t="s">
        <v>45</v>
      </c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</row>
    <row r="66" spans="1:17" ht="67.5" hidden="1">
      <c r="A66" s="49"/>
      <c r="B66" s="21" t="s">
        <v>46</v>
      </c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70"/>
    </row>
    <row r="67" spans="1:17" ht="11.25" hidden="1">
      <c r="A67" s="49"/>
      <c r="B67" s="11" t="s">
        <v>24</v>
      </c>
      <c r="C67" s="12"/>
      <c r="D67" s="13"/>
      <c r="E67" s="14">
        <f aca="true" t="shared" si="6" ref="E67:Q67">SUM(E68,E69,E70,E71)</f>
        <v>0</v>
      </c>
      <c r="F67" s="14">
        <f t="shared" si="6"/>
        <v>0</v>
      </c>
      <c r="G67" s="14">
        <f t="shared" si="6"/>
        <v>0</v>
      </c>
      <c r="H67" s="15">
        <f t="shared" si="6"/>
        <v>0</v>
      </c>
      <c r="I67" s="15">
        <f t="shared" si="6"/>
        <v>0</v>
      </c>
      <c r="J67" s="15">
        <f t="shared" si="6"/>
        <v>0</v>
      </c>
      <c r="K67" s="15">
        <f t="shared" si="6"/>
        <v>0</v>
      </c>
      <c r="L67" s="15">
        <f t="shared" si="6"/>
        <v>0</v>
      </c>
      <c r="M67" s="15">
        <f t="shared" si="6"/>
        <v>0</v>
      </c>
      <c r="N67" s="15">
        <f t="shared" si="6"/>
        <v>0</v>
      </c>
      <c r="O67" s="15">
        <f t="shared" si="6"/>
        <v>0</v>
      </c>
      <c r="P67" s="15">
        <f t="shared" si="6"/>
        <v>0</v>
      </c>
      <c r="Q67" s="15">
        <f t="shared" si="6"/>
        <v>0</v>
      </c>
    </row>
    <row r="68" spans="1:17" ht="11.25" hidden="1">
      <c r="A68" s="49"/>
      <c r="B68" s="11" t="s">
        <v>47</v>
      </c>
      <c r="C68" s="71"/>
      <c r="D68" s="61"/>
      <c r="E68" s="14">
        <f>SUM(F68,G68)</f>
        <v>0</v>
      </c>
      <c r="F68" s="14">
        <f>H68</f>
        <v>0</v>
      </c>
      <c r="G68" s="14">
        <v>0</v>
      </c>
      <c r="H68" s="16">
        <f>SUM(I68,M68)</f>
        <v>0</v>
      </c>
      <c r="I68" s="16">
        <f>SUM(J68,K68,L68)</f>
        <v>0</v>
      </c>
      <c r="J68" s="16">
        <v>0</v>
      </c>
      <c r="K68" s="16">
        <v>0</v>
      </c>
      <c r="L68" s="16"/>
      <c r="M68" s="16">
        <f>SUM(N68,O68,P68)</f>
        <v>0</v>
      </c>
      <c r="N68" s="16"/>
      <c r="O68" s="16">
        <v>0</v>
      </c>
      <c r="P68" s="16">
        <v>0</v>
      </c>
      <c r="Q68" s="16">
        <v>0</v>
      </c>
    </row>
    <row r="69" spans="1:17" ht="11.25" hidden="1">
      <c r="A69" s="49"/>
      <c r="B69" s="11" t="s">
        <v>25</v>
      </c>
      <c r="C69" s="71"/>
      <c r="D69" s="61"/>
      <c r="E69" s="14">
        <f>SUM(F69,G69)</f>
        <v>0</v>
      </c>
      <c r="F69" s="14">
        <f>I69</f>
        <v>0</v>
      </c>
      <c r="G69" s="14">
        <f>M69</f>
        <v>0</v>
      </c>
      <c r="H69" s="16">
        <f>I69+M69</f>
        <v>0</v>
      </c>
      <c r="I69" s="16">
        <f>SUM(J69,K69,L69)</f>
        <v>0</v>
      </c>
      <c r="J69" s="16"/>
      <c r="K69" s="16">
        <v>0</v>
      </c>
      <c r="L69" s="16"/>
      <c r="M69" s="16">
        <f>SUM(N69,O69,P69,Q69)</f>
        <v>0</v>
      </c>
      <c r="N69" s="16"/>
      <c r="O69" s="16">
        <v>0</v>
      </c>
      <c r="P69" s="16">
        <v>0</v>
      </c>
      <c r="Q69" s="16"/>
    </row>
    <row r="70" spans="1:17" ht="11.25" hidden="1">
      <c r="A70" s="49"/>
      <c r="B70" s="11" t="s">
        <v>10</v>
      </c>
      <c r="C70" s="71"/>
      <c r="D70" s="61"/>
      <c r="E70" s="14">
        <f>SUM(F70,G70)</f>
        <v>0</v>
      </c>
      <c r="F70" s="14">
        <f>I70</f>
        <v>0</v>
      </c>
      <c r="G70" s="14">
        <f>M70</f>
        <v>0</v>
      </c>
      <c r="H70" s="16">
        <f>I70+M70</f>
        <v>0</v>
      </c>
      <c r="I70" s="16">
        <f>SUM(J70,K70,L70)</f>
        <v>0</v>
      </c>
      <c r="J70" s="16"/>
      <c r="K70" s="16"/>
      <c r="L70" s="16"/>
      <c r="M70" s="16">
        <f>SUM(N70,O70,P70,Q70)</f>
        <v>0</v>
      </c>
      <c r="N70" s="16"/>
      <c r="O70" s="16"/>
      <c r="P70" s="16"/>
      <c r="Q70" s="16"/>
    </row>
    <row r="71" spans="1:17" ht="11.25" hidden="1">
      <c r="A71" s="49"/>
      <c r="B71" s="11" t="s">
        <v>33</v>
      </c>
      <c r="C71" s="71"/>
      <c r="D71" s="61"/>
      <c r="E71" s="14">
        <v>0</v>
      </c>
      <c r="F71" s="14">
        <v>0</v>
      </c>
      <c r="G71" s="14">
        <v>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1.25" hidden="1">
      <c r="A72" s="49"/>
      <c r="B72" s="11" t="s">
        <v>34</v>
      </c>
      <c r="C72" s="71"/>
      <c r="D72" s="61"/>
      <c r="E72" s="14"/>
      <c r="F72" s="14"/>
      <c r="G72" s="14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1.25" hidden="1">
      <c r="A73" s="49"/>
      <c r="B73" s="11" t="s">
        <v>32</v>
      </c>
      <c r="C73" s="71"/>
      <c r="D73" s="61"/>
      <c r="E73" s="14"/>
      <c r="F73" s="14"/>
      <c r="G73" s="14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1.25" hidden="1">
      <c r="A74" s="50"/>
      <c r="B74" s="11" t="s">
        <v>25</v>
      </c>
      <c r="C74" s="71"/>
      <c r="D74" s="61"/>
      <c r="E74" s="20"/>
      <c r="F74" s="20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1.25" hidden="1">
      <c r="A75" s="48">
        <v>7</v>
      </c>
      <c r="B75" s="21" t="s">
        <v>48</v>
      </c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</row>
    <row r="76" spans="1:17" ht="11.25" hidden="1">
      <c r="A76" s="49"/>
      <c r="B76" s="11" t="s">
        <v>49</v>
      </c>
      <c r="C76" s="65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7"/>
    </row>
    <row r="77" spans="1:17" ht="22.5" hidden="1">
      <c r="A77" s="49"/>
      <c r="B77" s="21" t="s">
        <v>50</v>
      </c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7"/>
    </row>
    <row r="78" spans="1:17" ht="22.5" hidden="1">
      <c r="A78" s="49"/>
      <c r="B78" s="21" t="s">
        <v>51</v>
      </c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70"/>
    </row>
    <row r="79" spans="1:17" ht="11.25" hidden="1">
      <c r="A79" s="49"/>
      <c r="B79" s="11" t="s">
        <v>24</v>
      </c>
      <c r="C79" s="12"/>
      <c r="D79" s="13"/>
      <c r="E79" s="25">
        <f aca="true" t="shared" si="7" ref="E79:Q79">SUM(E80,E81,E82,E83)</f>
        <v>0</v>
      </c>
      <c r="F79" s="25">
        <f t="shared" si="7"/>
        <v>0</v>
      </c>
      <c r="G79" s="14">
        <f t="shared" si="7"/>
        <v>0</v>
      </c>
      <c r="H79" s="15">
        <f t="shared" si="7"/>
        <v>0</v>
      </c>
      <c r="I79" s="15">
        <f t="shared" si="7"/>
        <v>0</v>
      </c>
      <c r="J79" s="15">
        <f t="shared" si="7"/>
        <v>0</v>
      </c>
      <c r="K79" s="15">
        <f t="shared" si="7"/>
        <v>0</v>
      </c>
      <c r="L79" s="15">
        <f t="shared" si="7"/>
        <v>0</v>
      </c>
      <c r="M79" s="15">
        <f t="shared" si="7"/>
        <v>0</v>
      </c>
      <c r="N79" s="15">
        <f t="shared" si="7"/>
        <v>0</v>
      </c>
      <c r="O79" s="15">
        <f t="shared" si="7"/>
        <v>0</v>
      </c>
      <c r="P79" s="15">
        <f t="shared" si="7"/>
        <v>0</v>
      </c>
      <c r="Q79" s="15">
        <f t="shared" si="7"/>
        <v>0</v>
      </c>
    </row>
    <row r="80" spans="1:17" ht="11.25" hidden="1">
      <c r="A80" s="49"/>
      <c r="B80" s="11" t="s">
        <v>52</v>
      </c>
      <c r="C80" s="71"/>
      <c r="D80" s="61"/>
      <c r="E80" s="25">
        <f>SUM(F80,G80)</f>
        <v>0</v>
      </c>
      <c r="F80" s="25">
        <f>I80</f>
        <v>0</v>
      </c>
      <c r="G80" s="14">
        <v>0</v>
      </c>
      <c r="H80" s="16">
        <f>SUM(I80,M80)</f>
        <v>0</v>
      </c>
      <c r="I80" s="16">
        <f>SUM(J80,K80,L80)</f>
        <v>0</v>
      </c>
      <c r="J80" s="16">
        <v>0</v>
      </c>
      <c r="K80" s="16">
        <v>0</v>
      </c>
      <c r="L80" s="16"/>
      <c r="M80" s="16">
        <f>SUM(N80,O80,P80,Q80)</f>
        <v>0</v>
      </c>
      <c r="N80" s="16">
        <v>0</v>
      </c>
      <c r="O80" s="16">
        <v>0</v>
      </c>
      <c r="P80" s="16">
        <v>0</v>
      </c>
      <c r="Q80" s="16">
        <v>0</v>
      </c>
    </row>
    <row r="81" spans="1:17" ht="11.25" hidden="1">
      <c r="A81" s="49"/>
      <c r="B81" s="11" t="s">
        <v>10</v>
      </c>
      <c r="C81" s="71"/>
      <c r="D81" s="61"/>
      <c r="E81" s="25">
        <f>SUM(F81,G81)</f>
        <v>0</v>
      </c>
      <c r="F81" s="25">
        <f>I81</f>
        <v>0</v>
      </c>
      <c r="G81" s="14">
        <f>M81</f>
        <v>0</v>
      </c>
      <c r="H81" s="16">
        <f>SUM(I81,M81)</f>
        <v>0</v>
      </c>
      <c r="I81" s="16">
        <f>SUM(J81,K81,L81)</f>
        <v>0</v>
      </c>
      <c r="J81" s="16">
        <v>0</v>
      </c>
      <c r="K81" s="16">
        <v>0</v>
      </c>
      <c r="L81" s="16"/>
      <c r="M81" s="16">
        <f>SUM(N81,O81,P81,Q81)</f>
        <v>0</v>
      </c>
      <c r="N81" s="16">
        <f>381578+723758-1105336</f>
        <v>0</v>
      </c>
      <c r="O81" s="16">
        <v>0</v>
      </c>
      <c r="P81" s="16">
        <v>0</v>
      </c>
      <c r="Q81" s="16"/>
    </row>
    <row r="82" spans="1:17" ht="11.25" hidden="1">
      <c r="A82" s="49"/>
      <c r="B82" s="11" t="s">
        <v>26</v>
      </c>
      <c r="C82" s="71"/>
      <c r="D82" s="61"/>
      <c r="E82" s="25">
        <f>SUM(F82,G82)</f>
        <v>0</v>
      </c>
      <c r="F82" s="25">
        <f>I82</f>
        <v>0</v>
      </c>
      <c r="G82" s="14">
        <f>M82</f>
        <v>0</v>
      </c>
      <c r="H82" s="16">
        <f>SUM(I82,M82)</f>
        <v>0</v>
      </c>
      <c r="I82" s="16">
        <f>SUM(J82,K82,L82)</f>
        <v>0</v>
      </c>
      <c r="J82" s="16"/>
      <c r="K82" s="16"/>
      <c r="L82" s="16"/>
      <c r="M82" s="16">
        <f>SUM(N82,O82,P82,Q82)</f>
        <v>0</v>
      </c>
      <c r="N82" s="16"/>
      <c r="O82" s="16"/>
      <c r="P82" s="16"/>
      <c r="Q82" s="17"/>
    </row>
    <row r="83" spans="1:17" ht="11.25" hidden="1">
      <c r="A83" s="49"/>
      <c r="B83" s="11" t="s">
        <v>33</v>
      </c>
      <c r="C83" s="71"/>
      <c r="D83" s="61"/>
      <c r="E83" s="25">
        <f>SUM(F83,G83)</f>
        <v>0</v>
      </c>
      <c r="F83" s="25"/>
      <c r="G83" s="14">
        <v>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1.25" hidden="1">
      <c r="A84" s="9"/>
      <c r="B84" s="11" t="s">
        <v>34</v>
      </c>
      <c r="C84" s="71"/>
      <c r="D84" s="61"/>
      <c r="E84" s="25"/>
      <c r="F84" s="25"/>
      <c r="G84" s="14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1.25" hidden="1">
      <c r="A85" s="9"/>
      <c r="B85" s="11" t="s">
        <v>32</v>
      </c>
      <c r="C85" s="71"/>
      <c r="D85" s="61"/>
      <c r="E85" s="26"/>
      <c r="F85" s="26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1.25" hidden="1">
      <c r="A86" s="9"/>
      <c r="B86" s="11" t="s">
        <v>25</v>
      </c>
      <c r="C86" s="71"/>
      <c r="D86" s="61"/>
      <c r="E86" s="26"/>
      <c r="F86" s="26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22.5" hidden="1">
      <c r="A87" s="48">
        <v>8</v>
      </c>
      <c r="B87" s="7" t="s">
        <v>23</v>
      </c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/>
    </row>
    <row r="88" spans="1:17" ht="11.25" hidden="1">
      <c r="A88" s="49"/>
      <c r="B88" s="10" t="s">
        <v>35</v>
      </c>
      <c r="C88" s="65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7"/>
    </row>
    <row r="89" spans="1:17" ht="11.25" hidden="1">
      <c r="A89" s="49"/>
      <c r="B89" s="7" t="s">
        <v>36</v>
      </c>
      <c r="C89" s="65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7"/>
    </row>
    <row r="90" spans="1:17" ht="22.5" hidden="1">
      <c r="A90" s="49"/>
      <c r="B90" s="7" t="s">
        <v>53</v>
      </c>
      <c r="C90" s="68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70"/>
    </row>
    <row r="91" spans="1:17" ht="11.25" hidden="1">
      <c r="A91" s="49"/>
      <c r="B91" s="11" t="s">
        <v>24</v>
      </c>
      <c r="C91" s="12"/>
      <c r="D91" s="13"/>
      <c r="E91" s="26">
        <f aca="true" t="shared" si="8" ref="E91:Q91">SUM(E92:E96)</f>
        <v>0</v>
      </c>
      <c r="F91" s="26">
        <f t="shared" si="8"/>
        <v>0</v>
      </c>
      <c r="G91" s="26">
        <f t="shared" si="8"/>
        <v>0</v>
      </c>
      <c r="H91" s="26">
        <f t="shared" si="8"/>
        <v>0</v>
      </c>
      <c r="I91" s="26">
        <f t="shared" si="8"/>
        <v>0</v>
      </c>
      <c r="J91" s="26">
        <f t="shared" si="8"/>
        <v>0</v>
      </c>
      <c r="K91" s="26">
        <f t="shared" si="8"/>
        <v>0</v>
      </c>
      <c r="L91" s="26">
        <f t="shared" si="8"/>
        <v>0</v>
      </c>
      <c r="M91" s="26">
        <f t="shared" si="8"/>
        <v>0</v>
      </c>
      <c r="N91" s="26">
        <f t="shared" si="8"/>
        <v>0</v>
      </c>
      <c r="O91" s="26">
        <f t="shared" si="8"/>
        <v>0</v>
      </c>
      <c r="P91" s="26">
        <f t="shared" si="8"/>
        <v>0</v>
      </c>
      <c r="Q91" s="26">
        <f t="shared" si="8"/>
        <v>0</v>
      </c>
    </row>
    <row r="92" spans="1:17" ht="11.25" hidden="1">
      <c r="A92" s="49"/>
      <c r="B92" s="11" t="s">
        <v>52</v>
      </c>
      <c r="C92" s="12"/>
      <c r="D92" s="13"/>
      <c r="E92" s="26">
        <f>SUM(F92,G92)</f>
        <v>0</v>
      </c>
      <c r="F92" s="26">
        <f>I92</f>
        <v>0</v>
      </c>
      <c r="G92" s="20">
        <f>M92</f>
        <v>0</v>
      </c>
      <c r="H92" s="24"/>
      <c r="I92" s="19">
        <f>SUM(J92,K92,L92)</f>
        <v>0</v>
      </c>
      <c r="J92" s="19">
        <v>0</v>
      </c>
      <c r="K92" s="19">
        <v>0</v>
      </c>
      <c r="L92" s="24"/>
      <c r="M92" s="24"/>
      <c r="N92" s="19">
        <v>0</v>
      </c>
      <c r="O92" s="19">
        <v>0</v>
      </c>
      <c r="P92" s="19">
        <v>0</v>
      </c>
      <c r="Q92" s="24">
        <v>0</v>
      </c>
    </row>
    <row r="93" spans="1:17" ht="11.25" hidden="1">
      <c r="A93" s="49"/>
      <c r="B93" s="11" t="s">
        <v>31</v>
      </c>
      <c r="C93" s="71"/>
      <c r="D93" s="61"/>
      <c r="E93" s="26">
        <f>SUM(F93,G93)</f>
        <v>0</v>
      </c>
      <c r="F93" s="26">
        <f>I93</f>
        <v>0</v>
      </c>
      <c r="G93" s="20">
        <f>M93</f>
        <v>0</v>
      </c>
      <c r="H93" s="19">
        <f>SUM(I93,M93)</f>
        <v>0</v>
      </c>
      <c r="I93" s="19">
        <f>SUM(J93,K93,L93)</f>
        <v>0</v>
      </c>
      <c r="J93" s="19"/>
      <c r="K93" s="19">
        <v>0</v>
      </c>
      <c r="L93" s="19">
        <v>0</v>
      </c>
      <c r="M93" s="19">
        <f>SUM(N93,O93,P93,Q93)</f>
        <v>0</v>
      </c>
      <c r="N93" s="19">
        <v>0</v>
      </c>
      <c r="O93" s="19">
        <v>0</v>
      </c>
      <c r="P93" s="19">
        <v>0</v>
      </c>
      <c r="Q93" s="19"/>
    </row>
    <row r="94" spans="1:17" ht="11.25" hidden="1">
      <c r="A94" s="49"/>
      <c r="B94" s="11" t="s">
        <v>26</v>
      </c>
      <c r="C94" s="71"/>
      <c r="D94" s="61"/>
      <c r="E94" s="26">
        <f>SUM(F94,G94)</f>
        <v>0</v>
      </c>
      <c r="F94" s="26">
        <f>I94</f>
        <v>0</v>
      </c>
      <c r="G94" s="20">
        <f>M94</f>
        <v>0</v>
      </c>
      <c r="H94" s="19">
        <f>SUM(I94,M94)</f>
        <v>0</v>
      </c>
      <c r="I94" s="19">
        <f>SUM(J94,K94,L94)</f>
        <v>0</v>
      </c>
      <c r="J94" s="19">
        <v>0</v>
      </c>
      <c r="K94" s="19">
        <v>0</v>
      </c>
      <c r="L94" s="19"/>
      <c r="M94" s="19">
        <f>SUM(N94,O94,P94,Q94)</f>
        <v>0</v>
      </c>
      <c r="N94" s="19">
        <f>381578+723758-1105336</f>
        <v>0</v>
      </c>
      <c r="O94" s="19">
        <v>0</v>
      </c>
      <c r="P94" s="19">
        <v>0</v>
      </c>
      <c r="Q94" s="19"/>
    </row>
    <row r="95" spans="1:17" ht="11.25" hidden="1">
      <c r="A95" s="49"/>
      <c r="B95" s="11" t="s">
        <v>27</v>
      </c>
      <c r="C95" s="71"/>
      <c r="D95" s="61"/>
      <c r="E95" s="26">
        <f>SUM(F95,G95)</f>
        <v>0</v>
      </c>
      <c r="F95" s="26">
        <f>I95</f>
        <v>0</v>
      </c>
      <c r="G95" s="20">
        <f>M95</f>
        <v>0</v>
      </c>
      <c r="H95" s="19">
        <f>SUM(I95,M95)</f>
        <v>0</v>
      </c>
      <c r="I95" s="19">
        <f>SUM(J95,K95,L95)</f>
        <v>0</v>
      </c>
      <c r="J95" s="19">
        <v>0</v>
      </c>
      <c r="K95" s="19">
        <v>0</v>
      </c>
      <c r="L95" s="19"/>
      <c r="M95" s="19">
        <f>SUM(N95,O95,P95,Q95)</f>
        <v>0</v>
      </c>
      <c r="N95" s="19">
        <v>0</v>
      </c>
      <c r="O95" s="19"/>
      <c r="P95" s="19"/>
      <c r="Q95" s="27"/>
    </row>
    <row r="96" spans="1:17" ht="11.25" hidden="1">
      <c r="A96" s="49"/>
      <c r="B96" s="11" t="s">
        <v>54</v>
      </c>
      <c r="C96" s="71"/>
      <c r="D96" s="61"/>
      <c r="E96" s="26">
        <f>SUM(F96,G96)</f>
        <v>0</v>
      </c>
      <c r="F96" s="26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1.25" hidden="1">
      <c r="A97" s="9"/>
      <c r="B97" s="11" t="s">
        <v>55</v>
      </c>
      <c r="C97" s="71"/>
      <c r="D97" s="61"/>
      <c r="E97" s="26"/>
      <c r="F97" s="26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22.5" hidden="1">
      <c r="A98" s="48">
        <v>6</v>
      </c>
      <c r="B98" s="7" t="s">
        <v>28</v>
      </c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4"/>
    </row>
    <row r="99" spans="1:17" ht="11.25" hidden="1">
      <c r="A99" s="49"/>
      <c r="B99" s="10" t="s">
        <v>29</v>
      </c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7"/>
    </row>
    <row r="100" spans="1:17" ht="22.5" hidden="1">
      <c r="A100" s="49"/>
      <c r="B100" s="7" t="s">
        <v>30</v>
      </c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7"/>
    </row>
    <row r="101" spans="1:17" ht="33.75" hidden="1">
      <c r="A101" s="49"/>
      <c r="B101" s="21" t="s">
        <v>56</v>
      </c>
      <c r="C101" s="68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70"/>
    </row>
    <row r="102" spans="1:17" ht="11.25" hidden="1">
      <c r="A102" s="49"/>
      <c r="B102" s="11" t="s">
        <v>24</v>
      </c>
      <c r="C102" s="12"/>
      <c r="D102" s="13"/>
      <c r="E102" s="26">
        <f aca="true" t="shared" si="9" ref="E102:Q102">SUM(E103,E104,E105,E106)</f>
        <v>0</v>
      </c>
      <c r="F102" s="26">
        <f t="shared" si="9"/>
        <v>0</v>
      </c>
      <c r="G102" s="20">
        <f t="shared" si="9"/>
        <v>0</v>
      </c>
      <c r="H102" s="24">
        <f t="shared" si="9"/>
        <v>0</v>
      </c>
      <c r="I102" s="24">
        <f t="shared" si="9"/>
        <v>0</v>
      </c>
      <c r="J102" s="24">
        <f t="shared" si="9"/>
        <v>0</v>
      </c>
      <c r="K102" s="24">
        <f t="shared" si="9"/>
        <v>0</v>
      </c>
      <c r="L102" s="24">
        <f t="shared" si="9"/>
        <v>0</v>
      </c>
      <c r="M102" s="24">
        <f t="shared" si="9"/>
        <v>0</v>
      </c>
      <c r="N102" s="24">
        <f t="shared" si="9"/>
        <v>0</v>
      </c>
      <c r="O102" s="24">
        <f t="shared" si="9"/>
        <v>0</v>
      </c>
      <c r="P102" s="24">
        <f t="shared" si="9"/>
        <v>0</v>
      </c>
      <c r="Q102" s="24">
        <f t="shared" si="9"/>
        <v>0</v>
      </c>
    </row>
    <row r="103" spans="1:17" ht="11.25" hidden="1">
      <c r="A103" s="49"/>
      <c r="B103" s="11" t="s">
        <v>31</v>
      </c>
      <c r="C103" s="71"/>
      <c r="D103" s="61"/>
      <c r="E103" s="26">
        <f>SUM(F103,G103)</f>
        <v>0</v>
      </c>
      <c r="F103" s="26">
        <f>I103</f>
        <v>0</v>
      </c>
      <c r="G103" s="20">
        <f>M103</f>
        <v>0</v>
      </c>
      <c r="H103" s="19">
        <f>SUM(I103,M103)</f>
        <v>0</v>
      </c>
      <c r="I103" s="19">
        <f>SUM(J103,K103,L103)</f>
        <v>0</v>
      </c>
      <c r="J103" s="19"/>
      <c r="K103" s="19">
        <v>0</v>
      </c>
      <c r="L103" s="19"/>
      <c r="M103" s="19">
        <f>SUM(N103,O103,P103,Q103)</f>
        <v>0</v>
      </c>
      <c r="N103" s="19">
        <v>0</v>
      </c>
      <c r="O103" s="19">
        <v>0</v>
      </c>
      <c r="P103" s="19">
        <v>0</v>
      </c>
      <c r="Q103" s="19"/>
    </row>
    <row r="104" spans="1:17" ht="11.25" hidden="1">
      <c r="A104" s="49"/>
      <c r="B104" s="11" t="s">
        <v>26</v>
      </c>
      <c r="C104" s="71"/>
      <c r="D104" s="61"/>
      <c r="E104" s="26">
        <f>SUM(F104,G104)</f>
        <v>0</v>
      </c>
      <c r="F104" s="26">
        <f>I104</f>
        <v>0</v>
      </c>
      <c r="G104" s="20">
        <f>M104</f>
        <v>0</v>
      </c>
      <c r="H104" s="19">
        <f>SUM(I104,M104)</f>
        <v>0</v>
      </c>
      <c r="I104" s="19">
        <f>SUM(J104,K104,L104)</f>
        <v>0</v>
      </c>
      <c r="J104" s="19">
        <v>0</v>
      </c>
      <c r="K104" s="19">
        <v>0</v>
      </c>
      <c r="L104" s="19"/>
      <c r="M104" s="19">
        <f>SUM(N104,O104,P104,Q104)</f>
        <v>0</v>
      </c>
      <c r="N104" s="19">
        <f>381578+723758-1105336</f>
        <v>0</v>
      </c>
      <c r="O104" s="19">
        <v>0</v>
      </c>
      <c r="P104" s="19">
        <v>0</v>
      </c>
      <c r="Q104" s="19"/>
    </row>
    <row r="105" spans="1:17" ht="11.25" hidden="1">
      <c r="A105" s="49"/>
      <c r="B105" s="11" t="s">
        <v>27</v>
      </c>
      <c r="C105" s="71"/>
      <c r="D105" s="61"/>
      <c r="E105" s="26">
        <f>SUM(F105,G105)</f>
        <v>0</v>
      </c>
      <c r="F105" s="26">
        <f>I105</f>
        <v>0</v>
      </c>
      <c r="G105" s="20">
        <f>M105</f>
        <v>0</v>
      </c>
      <c r="H105" s="19">
        <f>SUM(I105,M105)</f>
        <v>0</v>
      </c>
      <c r="I105" s="19">
        <f>SUM(J105,K105,L105)</f>
        <v>0</v>
      </c>
      <c r="J105" s="19">
        <v>0</v>
      </c>
      <c r="K105" s="19">
        <v>0</v>
      </c>
      <c r="L105" s="19"/>
      <c r="M105" s="19">
        <f>SUM(N105,O105,P105,Q105)</f>
        <v>0</v>
      </c>
      <c r="N105" s="19">
        <v>0</v>
      </c>
      <c r="O105" s="19"/>
      <c r="P105" s="19"/>
      <c r="Q105" s="27"/>
    </row>
    <row r="106" spans="1:17" ht="11.25" hidden="1">
      <c r="A106" s="49"/>
      <c r="B106" s="11" t="s">
        <v>54</v>
      </c>
      <c r="C106" s="71"/>
      <c r="D106" s="61"/>
      <c r="E106" s="26">
        <f>SUM(F106,G106)</f>
        <v>0</v>
      </c>
      <c r="F106" s="26">
        <v>0</v>
      </c>
      <c r="G106" s="20"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1.25" hidden="1">
      <c r="A107" s="9"/>
      <c r="B107" s="11" t="s">
        <v>55</v>
      </c>
      <c r="C107" s="71"/>
      <c r="D107" s="61"/>
      <c r="E107" s="26"/>
      <c r="F107" s="26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1.25" hidden="1">
      <c r="A108" s="9"/>
      <c r="B108" s="11" t="s">
        <v>57</v>
      </c>
      <c r="C108" s="71"/>
      <c r="D108" s="61"/>
      <c r="E108" s="26"/>
      <c r="F108" s="26"/>
      <c r="G108" s="20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1.25" hidden="1">
      <c r="A109" s="9"/>
      <c r="B109" s="11" t="s">
        <v>58</v>
      </c>
      <c r="C109" s="71"/>
      <c r="D109" s="61"/>
      <c r="E109" s="26"/>
      <c r="F109" s="26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22.5" hidden="1">
      <c r="A110" s="48">
        <v>6</v>
      </c>
      <c r="B110" s="21" t="s">
        <v>59</v>
      </c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4"/>
    </row>
    <row r="111" spans="1:17" ht="11.25" hidden="1">
      <c r="A111" s="49"/>
      <c r="B111" s="11" t="s">
        <v>60</v>
      </c>
      <c r="C111" s="65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7"/>
    </row>
    <row r="112" spans="1:17" ht="22.5" hidden="1">
      <c r="A112" s="49"/>
      <c r="B112" s="21" t="s">
        <v>61</v>
      </c>
      <c r="C112" s="65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7"/>
    </row>
    <row r="113" spans="1:17" ht="33.75" hidden="1">
      <c r="A113" s="49"/>
      <c r="B113" s="21" t="s">
        <v>62</v>
      </c>
      <c r="C113" s="68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70"/>
    </row>
    <row r="114" spans="1:17" ht="11.25" hidden="1">
      <c r="A114" s="49"/>
      <c r="B114" s="11" t="s">
        <v>24</v>
      </c>
      <c r="C114" s="12"/>
      <c r="D114" s="13"/>
      <c r="E114" s="26">
        <f aca="true" t="shared" si="10" ref="E114:Q114">SUM(E115,E116,E117,E118)</f>
        <v>0</v>
      </c>
      <c r="F114" s="26">
        <f t="shared" si="10"/>
        <v>0</v>
      </c>
      <c r="G114" s="20">
        <f t="shared" si="10"/>
        <v>0</v>
      </c>
      <c r="H114" s="24">
        <f t="shared" si="10"/>
        <v>0</v>
      </c>
      <c r="I114" s="24">
        <f t="shared" si="10"/>
        <v>0</v>
      </c>
      <c r="J114" s="24">
        <f t="shared" si="10"/>
        <v>0</v>
      </c>
      <c r="K114" s="24">
        <f t="shared" si="10"/>
        <v>0</v>
      </c>
      <c r="L114" s="24">
        <f t="shared" si="10"/>
        <v>0</v>
      </c>
      <c r="M114" s="24">
        <f t="shared" si="10"/>
        <v>0</v>
      </c>
      <c r="N114" s="24">
        <f t="shared" si="10"/>
        <v>0</v>
      </c>
      <c r="O114" s="24">
        <f t="shared" si="10"/>
        <v>0</v>
      </c>
      <c r="P114" s="24">
        <f t="shared" si="10"/>
        <v>0</v>
      </c>
      <c r="Q114" s="24">
        <f t="shared" si="10"/>
        <v>0</v>
      </c>
    </row>
    <row r="115" spans="1:17" ht="11.25" hidden="1">
      <c r="A115" s="49"/>
      <c r="B115" s="11" t="s">
        <v>63</v>
      </c>
      <c r="C115" s="71">
        <v>36</v>
      </c>
      <c r="D115" s="61" t="s">
        <v>64</v>
      </c>
      <c r="E115" s="26">
        <f>SUM(F115,G115)</f>
        <v>0</v>
      </c>
      <c r="F115" s="26">
        <v>0</v>
      </c>
      <c r="G115" s="20">
        <v>0</v>
      </c>
      <c r="H115" s="19">
        <f>SUM(I115,M115)</f>
        <v>0</v>
      </c>
      <c r="I115" s="19">
        <f>SUM(J115,K115,L115)</f>
        <v>0</v>
      </c>
      <c r="J115" s="19">
        <v>0</v>
      </c>
      <c r="K115" s="19">
        <v>0</v>
      </c>
      <c r="L115" s="19"/>
      <c r="M115" s="19">
        <f>SUM(N115,O115,P115,Q115)</f>
        <v>0</v>
      </c>
      <c r="N115" s="19">
        <v>0</v>
      </c>
      <c r="O115" s="19">
        <v>0</v>
      </c>
      <c r="P115" s="19">
        <v>0</v>
      </c>
      <c r="Q115" s="19">
        <v>0</v>
      </c>
    </row>
    <row r="116" spans="1:17" ht="11.25" hidden="1">
      <c r="A116" s="49"/>
      <c r="B116" s="11" t="s">
        <v>41</v>
      </c>
      <c r="C116" s="71"/>
      <c r="D116" s="61"/>
      <c r="E116" s="26">
        <f>SUM(F116,G116)</f>
        <v>0</v>
      </c>
      <c r="F116" s="26">
        <v>0</v>
      </c>
      <c r="G116" s="20">
        <f>M116</f>
        <v>0</v>
      </c>
      <c r="H116" s="19">
        <f>SUM(I116,M116)</f>
        <v>0</v>
      </c>
      <c r="I116" s="19">
        <f>SUM(J116,K116,L116)</f>
        <v>0</v>
      </c>
      <c r="J116" s="19">
        <v>0</v>
      </c>
      <c r="K116" s="19">
        <v>0</v>
      </c>
      <c r="L116" s="19">
        <v>0</v>
      </c>
      <c r="M116" s="19">
        <f>SUM(N116,O116,P116,Q116)</f>
        <v>0</v>
      </c>
      <c r="N116" s="19">
        <f>381578+723758-1105336</f>
        <v>0</v>
      </c>
      <c r="O116" s="19">
        <v>0</v>
      </c>
      <c r="P116" s="19">
        <v>0</v>
      </c>
      <c r="Q116" s="19">
        <v>0</v>
      </c>
    </row>
    <row r="117" spans="1:17" ht="11.25" hidden="1">
      <c r="A117" s="49"/>
      <c r="B117" s="11" t="s">
        <v>42</v>
      </c>
      <c r="C117" s="71"/>
      <c r="D117" s="61"/>
      <c r="E117" s="26">
        <f>SUM(F117,G117)</f>
        <v>0</v>
      </c>
      <c r="F117" s="26">
        <f>I117</f>
        <v>0</v>
      </c>
      <c r="G117" s="20">
        <f>M117</f>
        <v>0</v>
      </c>
      <c r="H117" s="19">
        <f>SUM(I117,M117)</f>
        <v>0</v>
      </c>
      <c r="I117" s="19">
        <f>SUM(J117,K117,L117)</f>
        <v>0</v>
      </c>
      <c r="J117" s="19"/>
      <c r="K117" s="19"/>
      <c r="L117" s="19">
        <v>0</v>
      </c>
      <c r="M117" s="19">
        <f>SUM(N117,O117,P117,Q117)</f>
        <v>0</v>
      </c>
      <c r="N117" s="19">
        <v>0</v>
      </c>
      <c r="O117" s="19"/>
      <c r="P117" s="19"/>
      <c r="Q117" s="27">
        <v>0</v>
      </c>
    </row>
    <row r="118" spans="1:17" ht="11.25" hidden="1">
      <c r="A118" s="49"/>
      <c r="B118" s="11" t="s">
        <v>33</v>
      </c>
      <c r="C118" s="71"/>
      <c r="D118" s="61"/>
      <c r="E118" s="26">
        <f>SUM(F118,G118)</f>
        <v>0</v>
      </c>
      <c r="F118" s="26">
        <v>0</v>
      </c>
      <c r="G118" s="20">
        <v>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1.25" hidden="1">
      <c r="A119" s="9"/>
      <c r="B119" s="11" t="s">
        <v>34</v>
      </c>
      <c r="C119" s="71"/>
      <c r="D119" s="61"/>
      <c r="E119" s="26"/>
      <c r="F119" s="26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1.25" hidden="1">
      <c r="A120" s="9"/>
      <c r="B120" s="11" t="s">
        <v>32</v>
      </c>
      <c r="C120" s="71"/>
      <c r="D120" s="61"/>
      <c r="E120" s="26"/>
      <c r="F120" s="26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1.25" hidden="1">
      <c r="A121" s="9"/>
      <c r="B121" s="11" t="s">
        <v>25</v>
      </c>
      <c r="C121" s="71"/>
      <c r="D121" s="61"/>
      <c r="E121" s="26"/>
      <c r="F121" s="26"/>
      <c r="G121" s="20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1.25" hidden="1">
      <c r="A122" s="9"/>
      <c r="B122" s="11"/>
      <c r="C122" s="8"/>
      <c r="D122" s="28"/>
      <c r="E122" s="29"/>
      <c r="F122" s="29"/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2"/>
    </row>
    <row r="123" spans="1:17" ht="11.25" hidden="1">
      <c r="A123" s="9"/>
      <c r="B123" s="11"/>
      <c r="C123" s="8"/>
      <c r="D123" s="28"/>
      <c r="E123" s="29"/>
      <c r="F123" s="29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2"/>
    </row>
    <row r="124" spans="1:17" ht="22.5" hidden="1">
      <c r="A124" s="48">
        <v>9</v>
      </c>
      <c r="B124" s="21" t="s">
        <v>59</v>
      </c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4"/>
    </row>
    <row r="125" spans="1:17" ht="11.25" hidden="1">
      <c r="A125" s="49"/>
      <c r="B125" s="11" t="s">
        <v>60</v>
      </c>
      <c r="C125" s="65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7"/>
    </row>
    <row r="126" spans="1:17" ht="22.5" hidden="1">
      <c r="A126" s="49"/>
      <c r="B126" s="21" t="s">
        <v>61</v>
      </c>
      <c r="C126" s="65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7"/>
    </row>
    <row r="127" spans="1:17" ht="33.75" hidden="1">
      <c r="A127" s="49"/>
      <c r="B127" s="21" t="s">
        <v>65</v>
      </c>
      <c r="C127" s="68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70"/>
    </row>
    <row r="128" spans="1:17" ht="11.25" hidden="1">
      <c r="A128" s="49"/>
      <c r="B128" s="11" t="s">
        <v>24</v>
      </c>
      <c r="C128" s="12"/>
      <c r="D128" s="13"/>
      <c r="E128" s="26">
        <f aca="true" t="shared" si="11" ref="E128:Q128">SUM(E129,E130,E131,E132)</f>
        <v>0</v>
      </c>
      <c r="F128" s="26">
        <f t="shared" si="11"/>
        <v>0</v>
      </c>
      <c r="G128" s="20">
        <f t="shared" si="11"/>
        <v>0</v>
      </c>
      <c r="H128" s="24">
        <f t="shared" si="11"/>
        <v>0</v>
      </c>
      <c r="I128" s="24">
        <f t="shared" si="11"/>
        <v>0</v>
      </c>
      <c r="J128" s="24">
        <f t="shared" si="11"/>
        <v>0</v>
      </c>
      <c r="K128" s="24">
        <f t="shared" si="11"/>
        <v>0</v>
      </c>
      <c r="L128" s="24">
        <f t="shared" si="11"/>
        <v>0</v>
      </c>
      <c r="M128" s="24">
        <f t="shared" si="11"/>
        <v>0</v>
      </c>
      <c r="N128" s="24">
        <f t="shared" si="11"/>
        <v>0</v>
      </c>
      <c r="O128" s="24">
        <f t="shared" si="11"/>
        <v>0</v>
      </c>
      <c r="P128" s="24">
        <f t="shared" si="11"/>
        <v>0</v>
      </c>
      <c r="Q128" s="24">
        <f t="shared" si="11"/>
        <v>0</v>
      </c>
    </row>
    <row r="129" spans="1:17" ht="11.25" hidden="1">
      <c r="A129" s="49"/>
      <c r="B129" s="11" t="s">
        <v>63</v>
      </c>
      <c r="C129" s="71">
        <v>36</v>
      </c>
      <c r="D129" s="61" t="s">
        <v>66</v>
      </c>
      <c r="E129" s="26">
        <f>SUM(F129,G129)</f>
        <v>0</v>
      </c>
      <c r="F129" s="26">
        <v>0</v>
      </c>
      <c r="G129" s="20">
        <v>0</v>
      </c>
      <c r="H129" s="19">
        <f>SUM(I129,M129)</f>
        <v>0</v>
      </c>
      <c r="I129" s="19">
        <f>SUM(J129,K129,L129)</f>
        <v>0</v>
      </c>
      <c r="J129" s="19">
        <v>0</v>
      </c>
      <c r="K129" s="19">
        <v>0</v>
      </c>
      <c r="L129" s="19"/>
      <c r="M129" s="19">
        <f>SUM(N129,O129,P129,Q129)</f>
        <v>0</v>
      </c>
      <c r="N129" s="19">
        <v>0</v>
      </c>
      <c r="O129" s="19">
        <v>0</v>
      </c>
      <c r="P129" s="19">
        <v>0</v>
      </c>
      <c r="Q129" s="19">
        <v>0</v>
      </c>
    </row>
    <row r="130" spans="1:17" ht="11.25" hidden="1">
      <c r="A130" s="49"/>
      <c r="B130" s="11" t="s">
        <v>41</v>
      </c>
      <c r="C130" s="71"/>
      <c r="D130" s="61"/>
      <c r="E130" s="26">
        <f>SUM(F130,G130)</f>
        <v>0</v>
      </c>
      <c r="F130" s="26">
        <v>0</v>
      </c>
      <c r="G130" s="20">
        <f>M130</f>
        <v>0</v>
      </c>
      <c r="H130" s="19">
        <f>SUM(I130,M130)</f>
        <v>0</v>
      </c>
      <c r="I130" s="19">
        <f>SUM(J130,K130,L130)</f>
        <v>0</v>
      </c>
      <c r="J130" s="19">
        <v>0</v>
      </c>
      <c r="K130" s="19">
        <v>0</v>
      </c>
      <c r="L130" s="19">
        <v>0</v>
      </c>
      <c r="M130" s="19">
        <f>SUM(N130,O130,P130,Q130)</f>
        <v>0</v>
      </c>
      <c r="N130" s="19">
        <f>381578+723758-1105336</f>
        <v>0</v>
      </c>
      <c r="O130" s="19">
        <v>0</v>
      </c>
      <c r="P130" s="19">
        <v>0</v>
      </c>
      <c r="Q130" s="19">
        <v>0</v>
      </c>
    </row>
    <row r="131" spans="1:17" ht="11.25" hidden="1">
      <c r="A131" s="49"/>
      <c r="B131" s="11" t="s">
        <v>42</v>
      </c>
      <c r="C131" s="71"/>
      <c r="D131" s="61"/>
      <c r="E131" s="26">
        <f>SUM(F131,G131)</f>
        <v>0</v>
      </c>
      <c r="F131" s="26">
        <f>I131</f>
        <v>0</v>
      </c>
      <c r="G131" s="20">
        <f>M131</f>
        <v>0</v>
      </c>
      <c r="H131" s="19">
        <f>SUM(I131,M131)</f>
        <v>0</v>
      </c>
      <c r="I131" s="19">
        <f>SUM(J131,K131,L131)</f>
        <v>0</v>
      </c>
      <c r="J131" s="19"/>
      <c r="K131" s="19"/>
      <c r="L131" s="19"/>
      <c r="M131" s="19">
        <f>SUM(N131,O131,P131,Q131)</f>
        <v>0</v>
      </c>
      <c r="N131" s="19">
        <v>0</v>
      </c>
      <c r="O131" s="19"/>
      <c r="P131" s="19"/>
      <c r="Q131" s="27"/>
    </row>
    <row r="132" spans="1:17" ht="11.25" hidden="1">
      <c r="A132" s="49"/>
      <c r="B132" s="11" t="s">
        <v>33</v>
      </c>
      <c r="C132" s="71"/>
      <c r="D132" s="61"/>
      <c r="E132" s="26">
        <f>SUM(F132,G132)</f>
        <v>0</v>
      </c>
      <c r="F132" s="26"/>
      <c r="G132" s="20"/>
      <c r="H132" s="19"/>
      <c r="I132" s="19">
        <f>SUM(J132,K132,L132)</f>
        <v>0</v>
      </c>
      <c r="J132" s="19"/>
      <c r="K132" s="19"/>
      <c r="L132" s="19"/>
      <c r="M132" s="19">
        <f>SUM(N132,O132,P132,Q132)</f>
        <v>0</v>
      </c>
      <c r="N132" s="19"/>
      <c r="O132" s="19"/>
      <c r="P132" s="19"/>
      <c r="Q132" s="19"/>
    </row>
    <row r="133" spans="1:17" ht="11.25" hidden="1">
      <c r="A133" s="9"/>
      <c r="B133" s="11" t="s">
        <v>34</v>
      </c>
      <c r="C133" s="71"/>
      <c r="D133" s="61"/>
      <c r="E133" s="26">
        <f>SUM(F133,G133)</f>
        <v>0</v>
      </c>
      <c r="F133" s="26"/>
      <c r="G133" s="20"/>
      <c r="H133" s="19"/>
      <c r="I133" s="19"/>
      <c r="J133" s="19"/>
      <c r="K133" s="19"/>
      <c r="L133" s="19"/>
      <c r="M133" s="19">
        <f>SUM(N133,O133,P133,Q133)</f>
        <v>0</v>
      </c>
      <c r="N133" s="19"/>
      <c r="O133" s="19"/>
      <c r="P133" s="19"/>
      <c r="Q133" s="19"/>
    </row>
    <row r="134" spans="1:17" ht="11.25" hidden="1">
      <c r="A134" s="9"/>
      <c r="B134" s="11" t="s">
        <v>32</v>
      </c>
      <c r="C134" s="71"/>
      <c r="D134" s="61"/>
      <c r="E134" s="26"/>
      <c r="F134" s="26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1.25" hidden="1">
      <c r="A135" s="9"/>
      <c r="B135" s="11" t="s">
        <v>25</v>
      </c>
      <c r="C135" s="71"/>
      <c r="D135" s="61"/>
      <c r="E135" s="26"/>
      <c r="F135" s="26"/>
      <c r="G135" s="20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1.25">
      <c r="A136" s="4" t="s">
        <v>67</v>
      </c>
      <c r="B136" s="5" t="s">
        <v>68</v>
      </c>
      <c r="C136" s="101" t="s">
        <v>22</v>
      </c>
      <c r="D136" s="102"/>
      <c r="E136" s="6">
        <f>E141+E174+E163+E196+E185+E152+E207+E218</f>
        <v>628125</v>
      </c>
      <c r="F136" s="6">
        <f>F141+F174+F163+F196+F185+F152+F207+F218</f>
        <v>94218.75</v>
      </c>
      <c r="G136" s="6">
        <f>G141+G174+G163+G196+G185+G152+G207+G218</f>
        <v>533906.25</v>
      </c>
      <c r="H136" s="6">
        <f>H187+H198+H209+H221</f>
        <v>220900</v>
      </c>
      <c r="I136" s="6">
        <f aca="true" t="shared" si="12" ref="I136:Q136">I187+I198+I209+I221</f>
        <v>33135</v>
      </c>
      <c r="J136" s="6">
        <f t="shared" si="12"/>
        <v>0</v>
      </c>
      <c r="K136" s="6">
        <f t="shared" si="12"/>
        <v>0</v>
      </c>
      <c r="L136" s="6">
        <f t="shared" si="12"/>
        <v>33135</v>
      </c>
      <c r="M136" s="6">
        <f t="shared" si="12"/>
        <v>187765</v>
      </c>
      <c r="N136" s="6">
        <f t="shared" si="12"/>
        <v>187765</v>
      </c>
      <c r="O136" s="6">
        <f t="shared" si="12"/>
        <v>0</v>
      </c>
      <c r="P136" s="6">
        <f t="shared" si="12"/>
        <v>0</v>
      </c>
      <c r="Q136" s="6">
        <f t="shared" si="12"/>
        <v>0</v>
      </c>
    </row>
    <row r="137" spans="1:17" s="34" customFormat="1" ht="22.5" hidden="1">
      <c r="A137" s="82" t="s">
        <v>69</v>
      </c>
      <c r="B137" s="33" t="s">
        <v>70</v>
      </c>
      <c r="C137" s="72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46"/>
    </row>
    <row r="138" spans="1:17" s="34" customFormat="1" ht="22.5" hidden="1">
      <c r="A138" s="83"/>
      <c r="B138" s="33" t="s">
        <v>71</v>
      </c>
      <c r="C138" s="47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5"/>
    </row>
    <row r="139" spans="1:17" s="34" customFormat="1" ht="33.75" hidden="1">
      <c r="A139" s="83"/>
      <c r="B139" s="33" t="s">
        <v>72</v>
      </c>
      <c r="C139" s="47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5"/>
    </row>
    <row r="140" spans="1:17" s="34" customFormat="1" ht="33.75" hidden="1">
      <c r="A140" s="83"/>
      <c r="B140" s="33" t="s">
        <v>73</v>
      </c>
      <c r="C140" s="74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6"/>
    </row>
    <row r="141" spans="1:17" s="34" customFormat="1" ht="11.25" hidden="1">
      <c r="A141" s="83"/>
      <c r="B141" s="35" t="s">
        <v>24</v>
      </c>
      <c r="C141" s="36"/>
      <c r="D141" s="36"/>
      <c r="E141" s="36">
        <f>SUM(F141:G141)</f>
        <v>0</v>
      </c>
      <c r="F141" s="36"/>
      <c r="G141" s="36"/>
      <c r="H141" s="37">
        <f aca="true" t="shared" si="13" ref="H141:Q141">SUM(H142,H143,H144,H145)</f>
        <v>0</v>
      </c>
      <c r="I141" s="37">
        <f t="shared" si="13"/>
        <v>0</v>
      </c>
      <c r="J141" s="37">
        <f t="shared" si="13"/>
        <v>0</v>
      </c>
      <c r="K141" s="37">
        <f t="shared" si="13"/>
        <v>0</v>
      </c>
      <c r="L141" s="37">
        <f t="shared" si="13"/>
        <v>0</v>
      </c>
      <c r="M141" s="37">
        <f t="shared" si="13"/>
        <v>0</v>
      </c>
      <c r="N141" s="37">
        <f t="shared" si="13"/>
        <v>0</v>
      </c>
      <c r="O141" s="37">
        <f t="shared" si="13"/>
        <v>0</v>
      </c>
      <c r="P141" s="37">
        <f t="shared" si="13"/>
        <v>0</v>
      </c>
      <c r="Q141" s="37">
        <f t="shared" si="13"/>
        <v>0</v>
      </c>
    </row>
    <row r="142" spans="1:17" s="34" customFormat="1" ht="11.25" hidden="1">
      <c r="A142" s="83"/>
      <c r="B142" s="35" t="s">
        <v>63</v>
      </c>
      <c r="C142" s="88"/>
      <c r="D142" s="89" t="s">
        <v>74</v>
      </c>
      <c r="E142" s="36">
        <f>SUM(F142:G142)</f>
        <v>0</v>
      </c>
      <c r="F142" s="36">
        <f>F141-F143</f>
        <v>0</v>
      </c>
      <c r="G142" s="36">
        <f>G141-G143</f>
        <v>0</v>
      </c>
      <c r="H142" s="37">
        <f>SUM(I142,M142)</f>
        <v>0</v>
      </c>
      <c r="I142" s="37">
        <f>SUM(J142,K142,L142)</f>
        <v>0</v>
      </c>
      <c r="J142" s="37">
        <v>0</v>
      </c>
      <c r="K142" s="37">
        <v>0</v>
      </c>
      <c r="L142" s="37"/>
      <c r="M142" s="37">
        <f>SUM(N142,O142,P142)</f>
        <v>0</v>
      </c>
      <c r="N142" s="37"/>
      <c r="O142" s="37">
        <v>0</v>
      </c>
      <c r="P142" s="37">
        <v>0</v>
      </c>
      <c r="Q142" s="37">
        <v>0</v>
      </c>
    </row>
    <row r="143" spans="1:17" s="34" customFormat="1" ht="11.25" hidden="1">
      <c r="A143" s="83"/>
      <c r="B143" s="35" t="s">
        <v>41</v>
      </c>
      <c r="C143" s="88"/>
      <c r="D143" s="89"/>
      <c r="E143" s="36">
        <f>SUM(F143:G143)</f>
        <v>0</v>
      </c>
      <c r="F143" s="36">
        <f>I143</f>
        <v>0</v>
      </c>
      <c r="G143" s="36">
        <f>M143</f>
        <v>0</v>
      </c>
      <c r="H143" s="37">
        <f>SUM(I143,M143)</f>
        <v>0</v>
      </c>
      <c r="I143" s="37">
        <f>SUM(J143,K143,L143)</f>
        <v>0</v>
      </c>
      <c r="J143" s="37">
        <v>0</v>
      </c>
      <c r="K143" s="37">
        <v>0</v>
      </c>
      <c r="L143" s="37"/>
      <c r="M143" s="37">
        <f>SUM(N143,O143,P143,Q143)</f>
        <v>0</v>
      </c>
      <c r="N143" s="37">
        <v>0</v>
      </c>
      <c r="O143" s="37">
        <v>0</v>
      </c>
      <c r="P143" s="37">
        <v>0</v>
      </c>
      <c r="Q143" s="37"/>
    </row>
    <row r="144" spans="1:17" s="34" customFormat="1" ht="11.25" hidden="1">
      <c r="A144" s="83"/>
      <c r="B144" s="35" t="s">
        <v>42</v>
      </c>
      <c r="C144" s="88"/>
      <c r="D144" s="89"/>
      <c r="E144" s="36">
        <v>0</v>
      </c>
      <c r="F144" s="36">
        <v>0</v>
      </c>
      <c r="G144" s="36">
        <v>0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s="34" customFormat="1" ht="11.25" hidden="1">
      <c r="A145" s="83"/>
      <c r="B145" s="35" t="s">
        <v>33</v>
      </c>
      <c r="C145" s="88"/>
      <c r="D145" s="89"/>
      <c r="E145" s="36">
        <v>0</v>
      </c>
      <c r="F145" s="36">
        <v>0</v>
      </c>
      <c r="G145" s="36">
        <v>0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s="34" customFormat="1" ht="11.25" hidden="1">
      <c r="A146" s="83"/>
      <c r="B146" s="35" t="s">
        <v>34</v>
      </c>
      <c r="C146" s="88"/>
      <c r="D146" s="89"/>
      <c r="E146" s="36"/>
      <c r="F146" s="36"/>
      <c r="G146" s="36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s="34" customFormat="1" ht="11.25" hidden="1">
      <c r="A147" s="84"/>
      <c r="B147" s="35" t="s">
        <v>32</v>
      </c>
      <c r="C147" s="88"/>
      <c r="D147" s="89"/>
      <c r="E147" s="36"/>
      <c r="F147" s="36"/>
      <c r="G147" s="36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8" customHeight="1" hidden="1">
      <c r="A148" s="48">
        <v>1</v>
      </c>
      <c r="B148" s="21" t="s">
        <v>75</v>
      </c>
      <c r="C148" s="51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3"/>
    </row>
    <row r="149" spans="1:17" ht="14.25" customHeight="1" hidden="1">
      <c r="A149" s="49"/>
      <c r="B149" s="21" t="s">
        <v>76</v>
      </c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6"/>
    </row>
    <row r="150" spans="1:17" ht="23.25" customHeight="1" hidden="1">
      <c r="A150" s="49"/>
      <c r="B150" s="21" t="s">
        <v>77</v>
      </c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6"/>
    </row>
    <row r="151" spans="1:17" ht="11.25" hidden="1">
      <c r="A151" s="49"/>
      <c r="B151" s="21" t="s">
        <v>78</v>
      </c>
      <c r="C151" s="57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9"/>
    </row>
    <row r="152" spans="1:17" ht="11.25" hidden="1">
      <c r="A152" s="49"/>
      <c r="B152" s="11" t="s">
        <v>24</v>
      </c>
      <c r="C152" s="14"/>
      <c r="D152" s="14"/>
      <c r="E152" s="15">
        <f aca="true" t="shared" si="14" ref="E152:Q152">SUM(E153,E154,E155,E156)</f>
        <v>0</v>
      </c>
      <c r="F152" s="15">
        <f t="shared" si="14"/>
        <v>0</v>
      </c>
      <c r="G152" s="15">
        <f t="shared" si="14"/>
        <v>0</v>
      </c>
      <c r="H152" s="15">
        <f t="shared" si="14"/>
        <v>0</v>
      </c>
      <c r="I152" s="15">
        <f t="shared" si="14"/>
        <v>0</v>
      </c>
      <c r="J152" s="15">
        <f t="shared" si="14"/>
        <v>0</v>
      </c>
      <c r="K152" s="15">
        <f t="shared" si="14"/>
        <v>0</v>
      </c>
      <c r="L152" s="15">
        <f t="shared" si="14"/>
        <v>0</v>
      </c>
      <c r="M152" s="15">
        <f t="shared" si="14"/>
        <v>0</v>
      </c>
      <c r="N152" s="15">
        <f t="shared" si="14"/>
        <v>0</v>
      </c>
      <c r="O152" s="15">
        <f t="shared" si="14"/>
        <v>0</v>
      </c>
      <c r="P152" s="15">
        <f t="shared" si="14"/>
        <v>0</v>
      </c>
      <c r="Q152" s="15">
        <f t="shared" si="14"/>
        <v>0</v>
      </c>
    </row>
    <row r="153" spans="1:17" ht="11.25" hidden="1">
      <c r="A153" s="49"/>
      <c r="B153" s="11" t="s">
        <v>79</v>
      </c>
      <c r="C153" s="60"/>
      <c r="D153" s="85" t="s">
        <v>80</v>
      </c>
      <c r="E153" s="14">
        <f>SUM(F153:G153)</f>
        <v>0</v>
      </c>
      <c r="F153" s="14">
        <f>I153</f>
        <v>0</v>
      </c>
      <c r="G153" s="14">
        <f>M153</f>
        <v>0</v>
      </c>
      <c r="H153" s="15">
        <f>SUM(I153,M153)</f>
        <v>0</v>
      </c>
      <c r="I153" s="15">
        <f>SUM(J153,K153,L153)</f>
        <v>0</v>
      </c>
      <c r="J153" s="15">
        <v>0</v>
      </c>
      <c r="K153" s="15">
        <v>0</v>
      </c>
      <c r="L153" s="15"/>
      <c r="M153" s="15">
        <f>SUM(N153,O153,P153)+Q153</f>
        <v>0</v>
      </c>
      <c r="N153" s="15"/>
      <c r="O153" s="15">
        <v>0</v>
      </c>
      <c r="P153" s="15">
        <v>0</v>
      </c>
      <c r="Q153" s="15"/>
    </row>
    <row r="154" spans="1:17" ht="11.25" hidden="1">
      <c r="A154" s="49"/>
      <c r="B154" s="11" t="s">
        <v>25</v>
      </c>
      <c r="C154" s="60"/>
      <c r="D154" s="85"/>
      <c r="E154" s="14">
        <f>SUM(F154:G154)</f>
        <v>0</v>
      </c>
      <c r="F154" s="14">
        <f>I154</f>
        <v>0</v>
      </c>
      <c r="G154" s="14">
        <f>M154</f>
        <v>0</v>
      </c>
      <c r="H154" s="15">
        <f>SUM(I154,M154)</f>
        <v>0</v>
      </c>
      <c r="I154" s="15">
        <f>SUM(J154,K154,L154)</f>
        <v>0</v>
      </c>
      <c r="J154" s="15">
        <v>0</v>
      </c>
      <c r="K154" s="15">
        <v>0</v>
      </c>
      <c r="L154" s="15"/>
      <c r="M154" s="15">
        <f>SUM(N154,O154,P154,Q154)</f>
        <v>0</v>
      </c>
      <c r="N154" s="15">
        <v>0</v>
      </c>
      <c r="O154" s="15">
        <v>0</v>
      </c>
      <c r="P154" s="15">
        <v>0</v>
      </c>
      <c r="Q154" s="15"/>
    </row>
    <row r="155" spans="1:17" ht="11.25" hidden="1">
      <c r="A155" s="49"/>
      <c r="B155" s="11" t="s">
        <v>25</v>
      </c>
      <c r="C155" s="60"/>
      <c r="D155" s="85"/>
      <c r="E155" s="14">
        <f>SUM(F155:G155)</f>
        <v>0</v>
      </c>
      <c r="F155" s="14">
        <f>I155</f>
        <v>0</v>
      </c>
      <c r="G155" s="14">
        <f>M155</f>
        <v>0</v>
      </c>
      <c r="H155" s="15">
        <f>SUM(I155,M155)</f>
        <v>0</v>
      </c>
      <c r="I155" s="15">
        <f>SUM(J155,K155,L155)</f>
        <v>0</v>
      </c>
      <c r="J155" s="15"/>
      <c r="K155" s="15"/>
      <c r="L155" s="15"/>
      <c r="M155" s="15">
        <f>SUM(N155,O155,P155,Q155)</f>
        <v>0</v>
      </c>
      <c r="N155" s="15"/>
      <c r="O155" s="15"/>
      <c r="P155" s="15"/>
      <c r="Q155" s="15"/>
    </row>
    <row r="156" spans="1:17" ht="11.25" hidden="1">
      <c r="A156" s="49"/>
      <c r="B156" s="11" t="s">
        <v>33</v>
      </c>
      <c r="C156" s="60"/>
      <c r="D156" s="85"/>
      <c r="E156" s="14">
        <v>0</v>
      </c>
      <c r="F156" s="14">
        <v>0</v>
      </c>
      <c r="G156" s="14">
        <v>0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1.25" hidden="1">
      <c r="A157" s="49"/>
      <c r="B157" s="11" t="s">
        <v>34</v>
      </c>
      <c r="C157" s="60"/>
      <c r="D157" s="85"/>
      <c r="E157" s="14"/>
      <c r="F157" s="14"/>
      <c r="G157" s="14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1.25" hidden="1">
      <c r="A158" s="50"/>
      <c r="B158" s="11" t="s">
        <v>32</v>
      </c>
      <c r="C158" s="60"/>
      <c r="D158" s="85"/>
      <c r="E158" s="14"/>
      <c r="F158" s="14"/>
      <c r="G158" s="14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6.5" customHeight="1" hidden="1">
      <c r="A159" s="96">
        <v>2</v>
      </c>
      <c r="B159" s="21" t="s">
        <v>75</v>
      </c>
      <c r="C159" s="51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3"/>
    </row>
    <row r="160" spans="1:17" ht="15.75" customHeight="1" hidden="1">
      <c r="A160" s="97"/>
      <c r="B160" s="21" t="s">
        <v>76</v>
      </c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6"/>
    </row>
    <row r="161" spans="1:17" ht="23.25" customHeight="1" hidden="1">
      <c r="A161" s="97"/>
      <c r="B161" s="21" t="s">
        <v>77</v>
      </c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6"/>
    </row>
    <row r="162" spans="1:17" ht="11.25" hidden="1">
      <c r="A162" s="97"/>
      <c r="B162" s="21" t="s">
        <v>81</v>
      </c>
      <c r="C162" s="57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9"/>
    </row>
    <row r="163" spans="1:17" ht="11.25" hidden="1">
      <c r="A163" s="97"/>
      <c r="B163" s="11" t="s">
        <v>24</v>
      </c>
      <c r="C163" s="14"/>
      <c r="D163" s="14"/>
      <c r="E163" s="15">
        <f aca="true" t="shared" si="15" ref="E163:Q163">SUM(E164,E165,E166,E167)</f>
        <v>0</v>
      </c>
      <c r="F163" s="15">
        <f t="shared" si="15"/>
        <v>0</v>
      </c>
      <c r="G163" s="15">
        <f t="shared" si="15"/>
        <v>0</v>
      </c>
      <c r="H163" s="15">
        <f t="shared" si="15"/>
        <v>0</v>
      </c>
      <c r="I163" s="15">
        <f t="shared" si="15"/>
        <v>0</v>
      </c>
      <c r="J163" s="15">
        <f t="shared" si="15"/>
        <v>0</v>
      </c>
      <c r="K163" s="15">
        <f t="shared" si="15"/>
        <v>0</v>
      </c>
      <c r="L163" s="15">
        <f t="shared" si="15"/>
        <v>0</v>
      </c>
      <c r="M163" s="15">
        <f t="shared" si="15"/>
        <v>0</v>
      </c>
      <c r="N163" s="15">
        <f t="shared" si="15"/>
        <v>0</v>
      </c>
      <c r="O163" s="15">
        <f t="shared" si="15"/>
        <v>0</v>
      </c>
      <c r="P163" s="15">
        <f t="shared" si="15"/>
        <v>0</v>
      </c>
      <c r="Q163" s="15">
        <f t="shared" si="15"/>
        <v>0</v>
      </c>
    </row>
    <row r="164" spans="1:17" ht="11.25" hidden="1">
      <c r="A164" s="97"/>
      <c r="B164" s="11" t="s">
        <v>79</v>
      </c>
      <c r="C164" s="99"/>
      <c r="D164" s="100" t="s">
        <v>82</v>
      </c>
      <c r="E164" s="14">
        <f>SUM(F164:G164)</f>
        <v>0</v>
      </c>
      <c r="F164" s="14">
        <f>I164</f>
        <v>0</v>
      </c>
      <c r="G164" s="14">
        <f>M164</f>
        <v>0</v>
      </c>
      <c r="H164" s="15">
        <f>SUM(I164,M164)</f>
        <v>0</v>
      </c>
      <c r="I164" s="15">
        <f>SUM(J164,K164,L164)</f>
        <v>0</v>
      </c>
      <c r="J164" s="15">
        <v>0</v>
      </c>
      <c r="K164" s="15">
        <v>0</v>
      </c>
      <c r="L164" s="15"/>
      <c r="M164" s="15">
        <f>SUM(N164,O164,P164)+Q164</f>
        <v>0</v>
      </c>
      <c r="N164" s="15"/>
      <c r="O164" s="15">
        <v>0</v>
      </c>
      <c r="P164" s="15">
        <v>0</v>
      </c>
      <c r="Q164" s="15"/>
    </row>
    <row r="165" spans="1:17" ht="11.25" hidden="1">
      <c r="A165" s="97"/>
      <c r="B165" s="11" t="s">
        <v>25</v>
      </c>
      <c r="C165" s="99"/>
      <c r="D165" s="100"/>
      <c r="E165" s="14">
        <f>SUM(F165:G165)</f>
        <v>0</v>
      </c>
      <c r="F165" s="14">
        <f>I165</f>
        <v>0</v>
      </c>
      <c r="G165" s="14">
        <f>M165</f>
        <v>0</v>
      </c>
      <c r="H165" s="15">
        <f>SUM(I165,M165)</f>
        <v>0</v>
      </c>
      <c r="I165" s="15">
        <f>SUM(J165,K165,L165)</f>
        <v>0</v>
      </c>
      <c r="J165" s="15">
        <v>0</v>
      </c>
      <c r="K165" s="15">
        <v>0</v>
      </c>
      <c r="L165" s="15"/>
      <c r="M165" s="15">
        <f>SUM(N165,O165,P165,Q165)</f>
        <v>0</v>
      </c>
      <c r="N165" s="15">
        <v>0</v>
      </c>
      <c r="O165" s="15">
        <v>0</v>
      </c>
      <c r="P165" s="15">
        <v>0</v>
      </c>
      <c r="Q165" s="15"/>
    </row>
    <row r="166" spans="1:17" ht="11.25" hidden="1">
      <c r="A166" s="97"/>
      <c r="B166" s="11" t="s">
        <v>25</v>
      </c>
      <c r="C166" s="99"/>
      <c r="D166" s="100"/>
      <c r="E166" s="14">
        <f>SUM(F166:G166)</f>
        <v>0</v>
      </c>
      <c r="F166" s="14">
        <f>I166</f>
        <v>0</v>
      </c>
      <c r="G166" s="14">
        <f>M166</f>
        <v>0</v>
      </c>
      <c r="H166" s="15">
        <f>SUM(I166,M166)</f>
        <v>0</v>
      </c>
      <c r="I166" s="15">
        <f>SUM(J166,K166,L166)</f>
        <v>0</v>
      </c>
      <c r="J166" s="15"/>
      <c r="K166" s="15"/>
      <c r="L166" s="15"/>
      <c r="M166" s="15">
        <f>SUM(N166,O166,P166,Q166)</f>
        <v>0</v>
      </c>
      <c r="N166" s="15"/>
      <c r="O166" s="15"/>
      <c r="P166" s="15"/>
      <c r="Q166" s="15"/>
    </row>
    <row r="167" spans="1:17" s="41" customFormat="1" ht="11.25" hidden="1">
      <c r="A167" s="97"/>
      <c r="B167" s="39"/>
      <c r="C167" s="99"/>
      <c r="D167" s="100"/>
      <c r="E167" s="40">
        <v>0</v>
      </c>
      <c r="F167" s="40">
        <v>0</v>
      </c>
      <c r="G167" s="40">
        <v>0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 s="41" customFormat="1" ht="11.25" hidden="1">
      <c r="A168" s="97"/>
      <c r="B168" s="39"/>
      <c r="C168" s="99"/>
      <c r="D168" s="100"/>
      <c r="E168" s="40"/>
      <c r="F168" s="40"/>
      <c r="G168" s="40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s="41" customFormat="1" ht="11.25" hidden="1">
      <c r="A169" s="98"/>
      <c r="B169" s="39"/>
      <c r="C169" s="99"/>
      <c r="D169" s="100"/>
      <c r="E169" s="40"/>
      <c r="F169" s="40"/>
      <c r="G169" s="40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2.75" customHeight="1" hidden="1">
      <c r="A170" s="48">
        <v>1</v>
      </c>
      <c r="B170" s="21" t="s">
        <v>75</v>
      </c>
      <c r="C170" s="51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3"/>
    </row>
    <row r="171" spans="1:17" ht="24" customHeight="1" hidden="1">
      <c r="A171" s="49"/>
      <c r="B171" s="21" t="s">
        <v>91</v>
      </c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6"/>
    </row>
    <row r="172" spans="1:17" ht="35.25" customHeight="1" hidden="1">
      <c r="A172" s="49"/>
      <c r="B172" s="21" t="s">
        <v>92</v>
      </c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6"/>
    </row>
    <row r="173" spans="1:17" ht="14.25" customHeight="1" hidden="1">
      <c r="A173" s="49"/>
      <c r="B173" s="21" t="s">
        <v>93</v>
      </c>
      <c r="C173" s="57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9"/>
    </row>
    <row r="174" spans="1:17" ht="11.25" hidden="1">
      <c r="A174" s="49"/>
      <c r="B174" s="11" t="s">
        <v>24</v>
      </c>
      <c r="C174" s="14"/>
      <c r="D174" s="14"/>
      <c r="E174" s="15">
        <f aca="true" t="shared" si="16" ref="E174:Q174">SUM(E175,E176,E177,E178)</f>
        <v>0</v>
      </c>
      <c r="F174" s="15">
        <f t="shared" si="16"/>
        <v>0</v>
      </c>
      <c r="G174" s="15">
        <f t="shared" si="16"/>
        <v>0</v>
      </c>
      <c r="H174" s="15">
        <f t="shared" si="16"/>
        <v>0</v>
      </c>
      <c r="I174" s="15">
        <f t="shared" si="16"/>
        <v>0</v>
      </c>
      <c r="J174" s="15">
        <f t="shared" si="16"/>
        <v>0</v>
      </c>
      <c r="K174" s="15">
        <f t="shared" si="16"/>
        <v>0</v>
      </c>
      <c r="L174" s="15">
        <f t="shared" si="16"/>
        <v>0</v>
      </c>
      <c r="M174" s="15">
        <f t="shared" si="16"/>
        <v>0</v>
      </c>
      <c r="N174" s="15">
        <f t="shared" si="16"/>
        <v>0</v>
      </c>
      <c r="O174" s="15">
        <f t="shared" si="16"/>
        <v>0</v>
      </c>
      <c r="P174" s="15">
        <f t="shared" si="16"/>
        <v>0</v>
      </c>
      <c r="Q174" s="15">
        <f t="shared" si="16"/>
        <v>0</v>
      </c>
    </row>
    <row r="175" spans="1:17" ht="11.25" hidden="1">
      <c r="A175" s="49"/>
      <c r="B175" s="11" t="s">
        <v>90</v>
      </c>
      <c r="C175" s="60"/>
      <c r="D175" s="85" t="s">
        <v>83</v>
      </c>
      <c r="E175" s="14">
        <f>SUM(F175:G175)</f>
        <v>0</v>
      </c>
      <c r="F175" s="14">
        <f>I175</f>
        <v>0</v>
      </c>
      <c r="G175" s="14">
        <f>M175</f>
        <v>0</v>
      </c>
      <c r="H175" s="15">
        <f aca="true" t="shared" si="17" ref="H175:H180">SUM(I175,M175)</f>
        <v>0</v>
      </c>
      <c r="I175" s="15">
        <f aca="true" t="shared" si="18" ref="I175:I180">SUM(J175,K175,L175)</f>
        <v>0</v>
      </c>
      <c r="J175" s="15">
        <v>0</v>
      </c>
      <c r="K175" s="15">
        <v>0</v>
      </c>
      <c r="L175" s="15"/>
      <c r="M175" s="15">
        <f>SUM(N175,O175,P175)+Q175</f>
        <v>0</v>
      </c>
      <c r="N175" s="15"/>
      <c r="O175" s="15">
        <v>0</v>
      </c>
      <c r="P175" s="15">
        <v>0</v>
      </c>
      <c r="Q175" s="15"/>
    </row>
    <row r="176" spans="1:17" ht="11.25" hidden="1">
      <c r="A176" s="49"/>
      <c r="B176" s="11" t="s">
        <v>27</v>
      </c>
      <c r="C176" s="60"/>
      <c r="D176" s="85"/>
      <c r="E176" s="14">
        <f>SUM(F176:G176)</f>
        <v>0</v>
      </c>
      <c r="F176" s="14">
        <f>I176</f>
        <v>0</v>
      </c>
      <c r="G176" s="14">
        <f>M176</f>
        <v>0</v>
      </c>
      <c r="H176" s="15">
        <f t="shared" si="17"/>
        <v>0</v>
      </c>
      <c r="I176" s="15">
        <f t="shared" si="18"/>
        <v>0</v>
      </c>
      <c r="J176" s="15">
        <v>0</v>
      </c>
      <c r="K176" s="15">
        <v>0</v>
      </c>
      <c r="L176" s="15"/>
      <c r="M176" s="15">
        <f>SUM(N176,O176,P176,Q176)</f>
        <v>0</v>
      </c>
      <c r="N176" s="15">
        <v>0</v>
      </c>
      <c r="O176" s="15">
        <v>0</v>
      </c>
      <c r="P176" s="15">
        <v>0</v>
      </c>
      <c r="Q176" s="15"/>
    </row>
    <row r="177" spans="1:17" ht="11.25" hidden="1">
      <c r="A177" s="49"/>
      <c r="B177" s="11"/>
      <c r="C177" s="60"/>
      <c r="D177" s="85"/>
      <c r="E177" s="14"/>
      <c r="F177" s="14"/>
      <c r="G177" s="14"/>
      <c r="H177" s="15">
        <f t="shared" si="17"/>
        <v>0</v>
      </c>
      <c r="I177" s="15">
        <f t="shared" si="18"/>
        <v>0</v>
      </c>
      <c r="J177" s="15"/>
      <c r="K177" s="15"/>
      <c r="L177" s="15"/>
      <c r="M177" s="15">
        <f>SUM(N177,O177,P177,Q177)</f>
        <v>0</v>
      </c>
      <c r="N177" s="15"/>
      <c r="O177" s="15"/>
      <c r="P177" s="15"/>
      <c r="Q177" s="15"/>
    </row>
    <row r="178" spans="1:17" ht="11.25" hidden="1">
      <c r="A178" s="49"/>
      <c r="B178" s="11"/>
      <c r="C178" s="60"/>
      <c r="D178" s="85"/>
      <c r="E178" s="14">
        <f>SUM(F178:G178)</f>
        <v>0</v>
      </c>
      <c r="F178" s="14">
        <f>I178</f>
        <v>0</v>
      </c>
      <c r="G178" s="14">
        <f>M178</f>
        <v>0</v>
      </c>
      <c r="H178" s="15">
        <f t="shared" si="17"/>
        <v>0</v>
      </c>
      <c r="I178" s="15">
        <f t="shared" si="18"/>
        <v>0</v>
      </c>
      <c r="J178" s="15"/>
      <c r="K178" s="15"/>
      <c r="L178" s="15"/>
      <c r="M178" s="15">
        <f>SUM(N178,O178,P178,Q178)</f>
        <v>0</v>
      </c>
      <c r="N178" s="15"/>
      <c r="O178" s="15"/>
      <c r="P178" s="15"/>
      <c r="Q178" s="15"/>
    </row>
    <row r="179" spans="1:17" ht="11.25" hidden="1">
      <c r="A179" s="49"/>
      <c r="B179" s="11"/>
      <c r="C179" s="60"/>
      <c r="D179" s="85"/>
      <c r="E179" s="14"/>
      <c r="F179" s="14"/>
      <c r="G179" s="14"/>
      <c r="H179" s="15">
        <f t="shared" si="17"/>
        <v>0</v>
      </c>
      <c r="I179" s="15">
        <f t="shared" si="18"/>
        <v>0</v>
      </c>
      <c r="J179" s="15"/>
      <c r="K179" s="15"/>
      <c r="L179" s="15"/>
      <c r="M179" s="15">
        <f>SUM(N179,O179,P179,Q179)</f>
        <v>0</v>
      </c>
      <c r="N179" s="15"/>
      <c r="O179" s="15"/>
      <c r="P179" s="15"/>
      <c r="Q179" s="15"/>
    </row>
    <row r="180" spans="1:17" ht="11.25" hidden="1">
      <c r="A180" s="50"/>
      <c r="B180" s="11"/>
      <c r="C180" s="60"/>
      <c r="D180" s="85"/>
      <c r="E180" s="14"/>
      <c r="F180" s="14"/>
      <c r="G180" s="14"/>
      <c r="H180" s="15">
        <f t="shared" si="17"/>
        <v>0</v>
      </c>
      <c r="I180" s="15">
        <f t="shared" si="18"/>
        <v>0</v>
      </c>
      <c r="J180" s="15"/>
      <c r="K180" s="15"/>
      <c r="L180" s="15"/>
      <c r="M180" s="15">
        <f>SUM(N180,O180,P180,Q180)</f>
        <v>0</v>
      </c>
      <c r="N180" s="15"/>
      <c r="O180" s="15"/>
      <c r="P180" s="15"/>
      <c r="Q180" s="15"/>
    </row>
    <row r="181" spans="1:17" ht="11.25" hidden="1">
      <c r="A181" s="48">
        <v>2</v>
      </c>
      <c r="B181" s="21" t="s">
        <v>75</v>
      </c>
      <c r="C181" s="51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3"/>
    </row>
    <row r="182" spans="1:17" ht="11.25" hidden="1">
      <c r="A182" s="49"/>
      <c r="B182" s="21" t="s">
        <v>76</v>
      </c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6"/>
    </row>
    <row r="183" spans="1:17" ht="11.25" hidden="1">
      <c r="A183" s="49"/>
      <c r="B183" s="21" t="s">
        <v>94</v>
      </c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6"/>
    </row>
    <row r="184" spans="1:17" ht="11.25" hidden="1">
      <c r="A184" s="49"/>
      <c r="B184" s="21" t="s">
        <v>95</v>
      </c>
      <c r="C184" s="57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9"/>
    </row>
    <row r="185" spans="1:17" ht="11.25" hidden="1">
      <c r="A185" s="49"/>
      <c r="B185" s="11" t="s">
        <v>24</v>
      </c>
      <c r="C185" s="14"/>
      <c r="D185" s="14"/>
      <c r="E185" s="15">
        <f aca="true" t="shared" si="19" ref="E185:Q185">SUM(E186,E187,E188,E189)</f>
        <v>0</v>
      </c>
      <c r="F185" s="15">
        <f t="shared" si="19"/>
        <v>0</v>
      </c>
      <c r="G185" s="15">
        <f t="shared" si="19"/>
        <v>0</v>
      </c>
      <c r="H185" s="15">
        <f t="shared" si="19"/>
        <v>0</v>
      </c>
      <c r="I185" s="15">
        <f t="shared" si="19"/>
        <v>0</v>
      </c>
      <c r="J185" s="15">
        <f t="shared" si="19"/>
        <v>0</v>
      </c>
      <c r="K185" s="15">
        <f t="shared" si="19"/>
        <v>0</v>
      </c>
      <c r="L185" s="15">
        <f t="shared" si="19"/>
        <v>0</v>
      </c>
      <c r="M185" s="15">
        <f t="shared" si="19"/>
        <v>0</v>
      </c>
      <c r="N185" s="15">
        <f t="shared" si="19"/>
        <v>0</v>
      </c>
      <c r="O185" s="15">
        <f t="shared" si="19"/>
        <v>0</v>
      </c>
      <c r="P185" s="15">
        <f t="shared" si="19"/>
        <v>0</v>
      </c>
      <c r="Q185" s="15">
        <f t="shared" si="19"/>
        <v>0</v>
      </c>
    </row>
    <row r="186" spans="1:17" ht="10.5" customHeight="1" hidden="1">
      <c r="A186" s="49"/>
      <c r="B186" s="11" t="s">
        <v>90</v>
      </c>
      <c r="C186" s="60"/>
      <c r="D186" s="85" t="s">
        <v>98</v>
      </c>
      <c r="E186" s="14">
        <f>SUM(F186:G186)</f>
        <v>0</v>
      </c>
      <c r="F186" s="14">
        <f>I186</f>
        <v>0</v>
      </c>
      <c r="G186" s="14">
        <f>M186</f>
        <v>0</v>
      </c>
      <c r="H186" s="15">
        <f>SUM(I186,M186)</f>
        <v>0</v>
      </c>
      <c r="I186" s="15">
        <f>SUM(J186,K186,L186)</f>
        <v>0</v>
      </c>
      <c r="J186" s="15">
        <v>0</v>
      </c>
      <c r="K186" s="15">
        <v>0</v>
      </c>
      <c r="L186" s="15"/>
      <c r="M186" s="15">
        <f>SUM(N186,O186,P186,Q186)</f>
        <v>0</v>
      </c>
      <c r="N186" s="15"/>
      <c r="O186" s="15">
        <v>0</v>
      </c>
      <c r="P186" s="15">
        <v>0</v>
      </c>
      <c r="Q186" s="15"/>
    </row>
    <row r="187" spans="1:17" ht="11.25" hidden="1">
      <c r="A187" s="49"/>
      <c r="B187" s="11" t="s">
        <v>108</v>
      </c>
      <c r="C187" s="60"/>
      <c r="D187" s="85"/>
      <c r="E187" s="14">
        <f>SUM(F187:G187)</f>
        <v>0</v>
      </c>
      <c r="F187" s="14">
        <f>I187</f>
        <v>0</v>
      </c>
      <c r="G187" s="14">
        <f>M187</f>
        <v>0</v>
      </c>
      <c r="H187" s="15">
        <f>SUM(I187,M187)</f>
        <v>0</v>
      </c>
      <c r="I187" s="15">
        <f>SUM(J187,K187,L187)</f>
        <v>0</v>
      </c>
      <c r="J187" s="15">
        <v>0</v>
      </c>
      <c r="K187" s="15">
        <v>0</v>
      </c>
      <c r="L187" s="15"/>
      <c r="M187" s="15">
        <f>SUM(N187,O187,P187,Q187)</f>
        <v>0</v>
      </c>
      <c r="N187" s="15"/>
      <c r="O187" s="15">
        <v>0</v>
      </c>
      <c r="P187" s="15">
        <v>0</v>
      </c>
      <c r="Q187" s="15"/>
    </row>
    <row r="188" spans="1:17" ht="11.25" hidden="1">
      <c r="A188" s="49"/>
      <c r="B188" s="11"/>
      <c r="C188" s="60"/>
      <c r="D188" s="85"/>
      <c r="E188" s="14"/>
      <c r="F188" s="14"/>
      <c r="G188" s="14"/>
      <c r="H188" s="15">
        <f>SUM(I188,M188)</f>
        <v>0</v>
      </c>
      <c r="I188" s="15">
        <f>SUM(J188,K188,L188)</f>
        <v>0</v>
      </c>
      <c r="J188" s="15"/>
      <c r="K188" s="15"/>
      <c r="L188" s="15"/>
      <c r="M188" s="15">
        <f>SUM(N188,O188,P188,Q188)</f>
        <v>0</v>
      </c>
      <c r="N188" s="15"/>
      <c r="O188" s="15"/>
      <c r="P188" s="15"/>
      <c r="Q188" s="15"/>
    </row>
    <row r="189" spans="1:17" ht="11.25" hidden="1">
      <c r="A189" s="49"/>
      <c r="B189" s="11"/>
      <c r="C189" s="60"/>
      <c r="D189" s="85"/>
      <c r="E189" s="14">
        <v>0</v>
      </c>
      <c r="F189" s="14">
        <v>0</v>
      </c>
      <c r="G189" s="14">
        <v>0</v>
      </c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1.25" hidden="1">
      <c r="A190" s="49"/>
      <c r="B190" s="11"/>
      <c r="C190" s="60"/>
      <c r="D190" s="85"/>
      <c r="E190" s="14"/>
      <c r="F190" s="14"/>
      <c r="G190" s="14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1.25" hidden="1">
      <c r="A191" s="50"/>
      <c r="B191" s="11"/>
      <c r="C191" s="60"/>
      <c r="D191" s="85"/>
      <c r="E191" s="14"/>
      <c r="F191" s="14"/>
      <c r="G191" s="14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1.25" hidden="1">
      <c r="A192" s="48">
        <v>3</v>
      </c>
      <c r="B192" s="21" t="s">
        <v>96</v>
      </c>
      <c r="C192" s="51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3"/>
    </row>
    <row r="193" spans="1:17" ht="11.25" hidden="1">
      <c r="A193" s="49"/>
      <c r="B193" s="21" t="s">
        <v>84</v>
      </c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6"/>
    </row>
    <row r="194" spans="1:17" ht="11.25" hidden="1">
      <c r="A194" s="49"/>
      <c r="B194" s="21" t="s">
        <v>85</v>
      </c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6"/>
    </row>
    <row r="195" spans="1:17" ht="33.75" hidden="1">
      <c r="A195" s="49"/>
      <c r="B195" s="7" t="s">
        <v>89</v>
      </c>
      <c r="C195" s="57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9"/>
    </row>
    <row r="196" spans="1:17" ht="11.25" hidden="1">
      <c r="A196" s="49"/>
      <c r="B196" s="11" t="s">
        <v>24</v>
      </c>
      <c r="C196" s="14"/>
      <c r="D196" s="14"/>
      <c r="E196" s="15">
        <f aca="true" t="shared" si="20" ref="E196:Q196">SUM(E197,E198,E199,E200)</f>
        <v>0</v>
      </c>
      <c r="F196" s="15">
        <f t="shared" si="20"/>
        <v>0</v>
      </c>
      <c r="G196" s="15">
        <f t="shared" si="20"/>
        <v>0</v>
      </c>
      <c r="H196" s="15">
        <f t="shared" si="20"/>
        <v>0</v>
      </c>
      <c r="I196" s="15">
        <f t="shared" si="20"/>
        <v>0</v>
      </c>
      <c r="J196" s="15">
        <f t="shared" si="20"/>
        <v>0</v>
      </c>
      <c r="K196" s="15">
        <f t="shared" si="20"/>
        <v>0</v>
      </c>
      <c r="L196" s="15">
        <f t="shared" si="20"/>
        <v>0</v>
      </c>
      <c r="M196" s="15">
        <f t="shared" si="20"/>
        <v>0</v>
      </c>
      <c r="N196" s="15">
        <f t="shared" si="20"/>
        <v>0</v>
      </c>
      <c r="O196" s="15">
        <f t="shared" si="20"/>
        <v>0</v>
      </c>
      <c r="P196" s="15">
        <f t="shared" si="20"/>
        <v>0</v>
      </c>
      <c r="Q196" s="15">
        <f t="shared" si="20"/>
        <v>0</v>
      </c>
    </row>
    <row r="197" spans="1:17" ht="15" customHeight="1" hidden="1">
      <c r="A197" s="49"/>
      <c r="B197" s="11" t="s">
        <v>90</v>
      </c>
      <c r="C197" s="60"/>
      <c r="D197" s="85" t="s">
        <v>97</v>
      </c>
      <c r="E197" s="14">
        <f>SUM(F197:G197)</f>
        <v>0</v>
      </c>
      <c r="F197" s="14">
        <f>I197</f>
        <v>0</v>
      </c>
      <c r="G197" s="14">
        <f>M197</f>
        <v>0</v>
      </c>
      <c r="H197" s="15">
        <f>SUM(I197,M197)</f>
        <v>0</v>
      </c>
      <c r="I197" s="15">
        <f>SUM(J197,K197,L197)</f>
        <v>0</v>
      </c>
      <c r="J197" s="15">
        <v>0</v>
      </c>
      <c r="K197" s="15">
        <v>0</v>
      </c>
      <c r="L197" s="15"/>
      <c r="M197" s="15">
        <f>SUM(N197,O197,P197,Q197)</f>
        <v>0</v>
      </c>
      <c r="N197" s="15"/>
      <c r="O197" s="15">
        <v>0</v>
      </c>
      <c r="P197" s="15">
        <v>0</v>
      </c>
      <c r="Q197" s="15"/>
    </row>
    <row r="198" spans="1:17" ht="24.75" customHeight="1" hidden="1">
      <c r="A198" s="49"/>
      <c r="B198" s="11" t="s">
        <v>109</v>
      </c>
      <c r="C198" s="60"/>
      <c r="D198" s="85"/>
      <c r="E198" s="14">
        <f>SUM(F198:G198)</f>
        <v>0</v>
      </c>
      <c r="F198" s="14">
        <f>I198</f>
        <v>0</v>
      </c>
      <c r="G198" s="14">
        <f>M198</f>
        <v>0</v>
      </c>
      <c r="H198" s="15">
        <f>SUM(I198,M198)</f>
        <v>0</v>
      </c>
      <c r="I198" s="15"/>
      <c r="J198" s="15">
        <v>0</v>
      </c>
      <c r="K198" s="15">
        <v>0</v>
      </c>
      <c r="L198" s="15"/>
      <c r="M198" s="15">
        <f>SUM(N198,O198,P198,Q198)</f>
        <v>0</v>
      </c>
      <c r="N198" s="15"/>
      <c r="O198" s="15">
        <v>0</v>
      </c>
      <c r="P198" s="15">
        <v>0</v>
      </c>
      <c r="Q198" s="15"/>
    </row>
    <row r="199" spans="1:17" ht="11.25" hidden="1">
      <c r="A199" s="49"/>
      <c r="B199" s="11"/>
      <c r="C199" s="60"/>
      <c r="D199" s="85"/>
      <c r="E199" s="14">
        <f>SUM(F199:G199)</f>
        <v>0</v>
      </c>
      <c r="F199" s="14"/>
      <c r="G199" s="14"/>
      <c r="H199" s="15">
        <f>SUM(I199,M199)</f>
        <v>0</v>
      </c>
      <c r="I199" s="15">
        <f>SUM(J199,K199,L199)</f>
        <v>0</v>
      </c>
      <c r="J199" s="15"/>
      <c r="K199" s="15"/>
      <c r="L199" s="15"/>
      <c r="M199" s="15">
        <f>SUM(N199,O199,P199,Q199)</f>
        <v>0</v>
      </c>
      <c r="N199" s="15"/>
      <c r="O199" s="15"/>
      <c r="P199" s="15"/>
      <c r="Q199" s="15"/>
    </row>
    <row r="200" spans="1:17" ht="11.25" hidden="1">
      <c r="A200" s="49"/>
      <c r="B200" s="11"/>
      <c r="C200" s="60"/>
      <c r="D200" s="85"/>
      <c r="E200" s="14">
        <v>0</v>
      </c>
      <c r="F200" s="14">
        <v>0</v>
      </c>
      <c r="G200" s="14">
        <v>0</v>
      </c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1.25" hidden="1">
      <c r="A201" s="49"/>
      <c r="B201" s="11"/>
      <c r="C201" s="60"/>
      <c r="D201" s="85"/>
      <c r="E201" s="14"/>
      <c r="F201" s="14"/>
      <c r="G201" s="14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1.25" hidden="1">
      <c r="A202" s="50"/>
      <c r="B202" s="11"/>
      <c r="C202" s="60"/>
      <c r="D202" s="85"/>
      <c r="E202" s="14"/>
      <c r="F202" s="14"/>
      <c r="G202" s="14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1.25" hidden="1">
      <c r="A203" s="48">
        <v>4</v>
      </c>
      <c r="B203" s="21" t="s">
        <v>75</v>
      </c>
      <c r="C203" s="51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3"/>
    </row>
    <row r="204" spans="1:17" ht="22.5" hidden="1">
      <c r="A204" s="49"/>
      <c r="B204" s="21" t="s">
        <v>100</v>
      </c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6"/>
    </row>
    <row r="205" spans="1:17" ht="33.75" hidden="1">
      <c r="A205" s="49"/>
      <c r="B205" s="21" t="s">
        <v>101</v>
      </c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6"/>
    </row>
    <row r="206" spans="1:17" ht="11.25" hidden="1">
      <c r="A206" s="49"/>
      <c r="B206" s="21" t="s">
        <v>102</v>
      </c>
      <c r="C206" s="57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9"/>
    </row>
    <row r="207" spans="1:17" ht="11.25" hidden="1">
      <c r="A207" s="49"/>
      <c r="B207" s="11" t="s">
        <v>24</v>
      </c>
      <c r="C207" s="14"/>
      <c r="D207" s="14"/>
      <c r="E207" s="15">
        <f aca="true" t="shared" si="21" ref="E207:Q207">SUM(E208,E209,E210,E211)</f>
        <v>0</v>
      </c>
      <c r="F207" s="15">
        <f t="shared" si="21"/>
        <v>0</v>
      </c>
      <c r="G207" s="15">
        <f t="shared" si="21"/>
        <v>0</v>
      </c>
      <c r="H207" s="15">
        <f t="shared" si="21"/>
        <v>0</v>
      </c>
      <c r="I207" s="15">
        <f t="shared" si="21"/>
        <v>0</v>
      </c>
      <c r="J207" s="15">
        <f t="shared" si="21"/>
        <v>0</v>
      </c>
      <c r="K207" s="15">
        <f t="shared" si="21"/>
        <v>0</v>
      </c>
      <c r="L207" s="15">
        <f t="shared" si="21"/>
        <v>0</v>
      </c>
      <c r="M207" s="15">
        <f t="shared" si="21"/>
        <v>0</v>
      </c>
      <c r="N207" s="15">
        <f t="shared" si="21"/>
        <v>0</v>
      </c>
      <c r="O207" s="15">
        <f t="shared" si="21"/>
        <v>0</v>
      </c>
      <c r="P207" s="15">
        <f t="shared" si="21"/>
        <v>0</v>
      </c>
      <c r="Q207" s="15">
        <f t="shared" si="21"/>
        <v>0</v>
      </c>
    </row>
    <row r="208" spans="1:17" ht="11.25" hidden="1">
      <c r="A208" s="49"/>
      <c r="B208" s="11" t="s">
        <v>90</v>
      </c>
      <c r="C208" s="60"/>
      <c r="D208" s="85" t="s">
        <v>103</v>
      </c>
      <c r="E208" s="14">
        <f>SUM(F208:G208)</f>
        <v>0</v>
      </c>
      <c r="F208" s="14">
        <f>I208</f>
        <v>0</v>
      </c>
      <c r="G208" s="14">
        <f>M208</f>
        <v>0</v>
      </c>
      <c r="H208" s="15">
        <f>SUM(I208,M208)</f>
        <v>0</v>
      </c>
      <c r="I208" s="15">
        <f>SUM(J208,K208,L208)</f>
        <v>0</v>
      </c>
      <c r="J208" s="15">
        <v>0</v>
      </c>
      <c r="K208" s="15">
        <v>0</v>
      </c>
      <c r="L208" s="15"/>
      <c r="M208" s="15">
        <f>SUM(N208,O208,P208,Q208)</f>
        <v>0</v>
      </c>
      <c r="N208" s="15"/>
      <c r="O208" s="15">
        <v>0</v>
      </c>
      <c r="P208" s="15">
        <v>0</v>
      </c>
      <c r="Q208" s="15"/>
    </row>
    <row r="209" spans="1:17" ht="21.75" customHeight="1" hidden="1">
      <c r="A209" s="49"/>
      <c r="B209" s="11" t="s">
        <v>109</v>
      </c>
      <c r="C209" s="60"/>
      <c r="D209" s="85"/>
      <c r="E209" s="14">
        <f>SUM(F209:G209)</f>
        <v>0</v>
      </c>
      <c r="F209" s="14">
        <f>I209</f>
        <v>0</v>
      </c>
      <c r="G209" s="14">
        <f>M209</f>
        <v>0</v>
      </c>
      <c r="H209" s="15">
        <f>SUM(I209,M209)</f>
        <v>0</v>
      </c>
      <c r="I209" s="15">
        <f>SUM(J209,K209,L209)</f>
        <v>0</v>
      </c>
      <c r="J209" s="15">
        <v>0</v>
      </c>
      <c r="K209" s="15">
        <v>0</v>
      </c>
      <c r="L209" s="15"/>
      <c r="M209" s="15">
        <f>SUM(N209,O209,P209,Q209)</f>
        <v>0</v>
      </c>
      <c r="N209" s="15"/>
      <c r="O209" s="15">
        <v>0</v>
      </c>
      <c r="P209" s="15">
        <v>0</v>
      </c>
      <c r="Q209" s="15">
        <v>0</v>
      </c>
    </row>
    <row r="210" spans="1:17" ht="11.25" hidden="1">
      <c r="A210" s="49"/>
      <c r="B210" s="11" t="s">
        <v>10</v>
      </c>
      <c r="C210" s="60"/>
      <c r="D210" s="85"/>
      <c r="E210" s="14">
        <f>SUM(F210:G210)</f>
        <v>0</v>
      </c>
      <c r="F210" s="14">
        <f>I210</f>
        <v>0</v>
      </c>
      <c r="G210" s="14">
        <f>M210</f>
        <v>0</v>
      </c>
      <c r="H210" s="15">
        <f>SUM(I210,M210)</f>
        <v>0</v>
      </c>
      <c r="I210" s="15">
        <f>SUM(J210,K210,L210)</f>
        <v>0</v>
      </c>
      <c r="J210" s="15"/>
      <c r="K210" s="15"/>
      <c r="L210" s="15">
        <v>0</v>
      </c>
      <c r="M210" s="15">
        <f>SUM(N210,O210,P210,Q210)</f>
        <v>0</v>
      </c>
      <c r="N210" s="15"/>
      <c r="O210" s="15"/>
      <c r="P210" s="15"/>
      <c r="Q210" s="15"/>
    </row>
    <row r="211" spans="1:17" ht="11.25" hidden="1">
      <c r="A211" s="49"/>
      <c r="B211" s="11" t="s">
        <v>33</v>
      </c>
      <c r="C211" s="60"/>
      <c r="D211" s="85"/>
      <c r="E211" s="14">
        <v>0</v>
      </c>
      <c r="F211" s="14">
        <v>0</v>
      </c>
      <c r="G211" s="14">
        <v>0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1.25" hidden="1">
      <c r="A212" s="49"/>
      <c r="B212" s="11" t="s">
        <v>34</v>
      </c>
      <c r="C212" s="60"/>
      <c r="D212" s="85"/>
      <c r="E212" s="14"/>
      <c r="F212" s="14"/>
      <c r="G212" s="14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7.25" customHeight="1" hidden="1">
      <c r="A213" s="50"/>
      <c r="B213" s="11" t="s">
        <v>32</v>
      </c>
      <c r="C213" s="60"/>
      <c r="D213" s="85"/>
      <c r="E213" s="14"/>
      <c r="F213" s="14"/>
      <c r="G213" s="14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1.25">
      <c r="A214" s="48">
        <v>5</v>
      </c>
      <c r="B214" s="21" t="s">
        <v>75</v>
      </c>
      <c r="C214" s="51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3"/>
    </row>
    <row r="215" spans="1:17" ht="11.25">
      <c r="A215" s="49"/>
      <c r="B215" s="21" t="s">
        <v>104</v>
      </c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6"/>
    </row>
    <row r="216" spans="1:17" ht="22.5">
      <c r="A216" s="49"/>
      <c r="B216" s="21" t="s">
        <v>105</v>
      </c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6"/>
    </row>
    <row r="217" spans="1:17" ht="33.75">
      <c r="A217" s="49"/>
      <c r="B217" s="21" t="s">
        <v>106</v>
      </c>
      <c r="C217" s="57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9"/>
    </row>
    <row r="218" spans="1:17" ht="11.25">
      <c r="A218" s="49"/>
      <c r="B218" s="11" t="s">
        <v>122</v>
      </c>
      <c r="C218" s="14"/>
      <c r="D218" s="14"/>
      <c r="E218" s="15">
        <f aca="true" t="shared" si="22" ref="E218:Q218">SUM(E219,E220,E221,E222)</f>
        <v>628125</v>
      </c>
      <c r="F218" s="15">
        <f t="shared" si="22"/>
        <v>94218.75</v>
      </c>
      <c r="G218" s="15">
        <f t="shared" si="22"/>
        <v>533906.25</v>
      </c>
      <c r="H218" s="15">
        <f t="shared" si="22"/>
        <v>628125</v>
      </c>
      <c r="I218" s="15">
        <f t="shared" si="22"/>
        <v>94218.75</v>
      </c>
      <c r="J218" s="15">
        <f t="shared" si="22"/>
        <v>0</v>
      </c>
      <c r="K218" s="15">
        <f t="shared" si="22"/>
        <v>0</v>
      </c>
      <c r="L218" s="15">
        <f t="shared" si="22"/>
        <v>94218.75</v>
      </c>
      <c r="M218" s="15">
        <f t="shared" si="22"/>
        <v>533906.25</v>
      </c>
      <c r="N218" s="15">
        <f t="shared" si="22"/>
        <v>533906.25</v>
      </c>
      <c r="O218" s="15">
        <f t="shared" si="22"/>
        <v>0</v>
      </c>
      <c r="P218" s="15">
        <f t="shared" si="22"/>
        <v>0</v>
      </c>
      <c r="Q218" s="15">
        <f t="shared" si="22"/>
        <v>0</v>
      </c>
    </row>
    <row r="219" spans="1:17" ht="11.25" hidden="1">
      <c r="A219" s="49"/>
      <c r="B219" s="11" t="s">
        <v>90</v>
      </c>
      <c r="C219" s="60"/>
      <c r="D219" s="61" t="s">
        <v>107</v>
      </c>
      <c r="E219" s="14">
        <f>SUM(F219:G219)</f>
        <v>93675</v>
      </c>
      <c r="F219" s="14">
        <f>I219</f>
        <v>14051.25</v>
      </c>
      <c r="G219" s="14">
        <f>M219</f>
        <v>79623.75</v>
      </c>
      <c r="H219" s="15">
        <f>SUM(I219,M219)</f>
        <v>93675</v>
      </c>
      <c r="I219" s="15">
        <f>SUM(J219,K219,L219)</f>
        <v>14051.25</v>
      </c>
      <c r="J219" s="15">
        <v>0</v>
      </c>
      <c r="K219" s="15">
        <v>0</v>
      </c>
      <c r="L219" s="15">
        <v>14051.25</v>
      </c>
      <c r="M219" s="15">
        <f>SUM(N219,O219,P219,Q219)</f>
        <v>79623.75</v>
      </c>
      <c r="N219" s="15">
        <v>79623.75</v>
      </c>
      <c r="O219" s="15">
        <v>0</v>
      </c>
      <c r="P219" s="15">
        <v>0</v>
      </c>
      <c r="Q219" s="15">
        <v>0</v>
      </c>
    </row>
    <row r="220" spans="1:17" ht="15.75" customHeight="1" hidden="1">
      <c r="A220" s="49"/>
      <c r="B220" s="11" t="s">
        <v>109</v>
      </c>
      <c r="C220" s="60"/>
      <c r="D220" s="61"/>
      <c r="E220" s="14">
        <f>SUM(F220:G220)</f>
        <v>313550</v>
      </c>
      <c r="F220" s="14">
        <f>I220</f>
        <v>47032.5</v>
      </c>
      <c r="G220" s="14">
        <f>M220</f>
        <v>266517.5</v>
      </c>
      <c r="H220" s="15">
        <f>SUM(I220,M220)</f>
        <v>313550</v>
      </c>
      <c r="I220" s="15">
        <f>SUM(J220,K220,L220)</f>
        <v>47032.5</v>
      </c>
      <c r="J220" s="15">
        <v>0</v>
      </c>
      <c r="K220" s="15">
        <v>0</v>
      </c>
      <c r="L220" s="15">
        <v>47032.5</v>
      </c>
      <c r="M220" s="15">
        <f>SUM(N220,O220,P220,Q220)</f>
        <v>266517.5</v>
      </c>
      <c r="N220" s="15">
        <v>266517.5</v>
      </c>
      <c r="O220" s="15">
        <v>0</v>
      </c>
      <c r="P220" s="15">
        <v>0</v>
      </c>
      <c r="Q220" s="15">
        <v>0</v>
      </c>
    </row>
    <row r="221" spans="1:17" ht="24" customHeight="1">
      <c r="A221" s="49"/>
      <c r="B221" s="11" t="s">
        <v>54</v>
      </c>
      <c r="C221" s="60"/>
      <c r="D221" s="61"/>
      <c r="E221" s="14">
        <f>SUM(F221:G221)</f>
        <v>220900</v>
      </c>
      <c r="F221" s="14">
        <f>I221</f>
        <v>33135</v>
      </c>
      <c r="G221" s="14">
        <f>M221</f>
        <v>187765</v>
      </c>
      <c r="H221" s="15">
        <f>SUM(I221,M221)</f>
        <v>220900</v>
      </c>
      <c r="I221" s="15">
        <f>SUM(J221,K221,L221)</f>
        <v>33135</v>
      </c>
      <c r="J221" s="15"/>
      <c r="K221" s="15"/>
      <c r="L221" s="15">
        <v>33135</v>
      </c>
      <c r="M221" s="15">
        <f>SUM(N221,O221,P221,Q221)</f>
        <v>187765</v>
      </c>
      <c r="N221" s="15">
        <v>187765</v>
      </c>
      <c r="O221" s="15"/>
      <c r="P221" s="15"/>
      <c r="Q221" s="15">
        <v>0</v>
      </c>
    </row>
    <row r="222" spans="1:17" ht="11.25" hidden="1">
      <c r="A222" s="49"/>
      <c r="B222" s="11" t="s">
        <v>33</v>
      </c>
      <c r="C222" s="60"/>
      <c r="D222" s="61"/>
      <c r="E222" s="14">
        <v>0</v>
      </c>
      <c r="F222" s="14">
        <v>0</v>
      </c>
      <c r="G222" s="14">
        <v>0</v>
      </c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1.25" hidden="1">
      <c r="A223" s="49"/>
      <c r="B223" s="11" t="s">
        <v>34</v>
      </c>
      <c r="C223" s="60"/>
      <c r="D223" s="61"/>
      <c r="E223" s="14"/>
      <c r="F223" s="14"/>
      <c r="G223" s="14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1.25" hidden="1">
      <c r="A224" s="50"/>
      <c r="B224" s="11" t="s">
        <v>32</v>
      </c>
      <c r="C224" s="60"/>
      <c r="D224" s="61"/>
      <c r="E224" s="14"/>
      <c r="F224" s="14"/>
      <c r="G224" s="14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s="42" customFormat="1" ht="12.75" customHeight="1">
      <c r="A225" s="90" t="s">
        <v>24</v>
      </c>
      <c r="B225" s="90"/>
      <c r="C225" s="90"/>
      <c r="D225" s="90"/>
      <c r="E225" s="43">
        <f>E136+E11</f>
        <v>691182.54</v>
      </c>
      <c r="F225" s="43">
        <f aca="true" t="shared" si="23" ref="F225:Q225">F136+F11</f>
        <v>97371.63</v>
      </c>
      <c r="G225" s="43">
        <f t="shared" si="23"/>
        <v>593810.91</v>
      </c>
      <c r="H225" s="43">
        <f t="shared" si="23"/>
        <v>250058.02</v>
      </c>
      <c r="I225" s="43">
        <f t="shared" si="23"/>
        <v>34592.9</v>
      </c>
      <c r="J225" s="43">
        <f t="shared" si="23"/>
        <v>0</v>
      </c>
      <c r="K225" s="43">
        <f t="shared" si="23"/>
        <v>0</v>
      </c>
      <c r="L225" s="43">
        <f t="shared" si="23"/>
        <v>34592.9</v>
      </c>
      <c r="M225" s="43">
        <f t="shared" si="23"/>
        <v>215465.12</v>
      </c>
      <c r="N225" s="43">
        <f t="shared" si="23"/>
        <v>187765</v>
      </c>
      <c r="O225" s="43">
        <f t="shared" si="23"/>
        <v>0</v>
      </c>
      <c r="P225" s="43">
        <f t="shared" si="23"/>
        <v>0</v>
      </c>
      <c r="Q225" s="43">
        <f t="shared" si="23"/>
        <v>27700.12</v>
      </c>
    </row>
  </sheetData>
  <mergeCells count="99">
    <mergeCell ref="A12:A23"/>
    <mergeCell ref="A181:A191"/>
    <mergeCell ref="C186:C191"/>
    <mergeCell ref="A63:A74"/>
    <mergeCell ref="A51:A62"/>
    <mergeCell ref="C56:C62"/>
    <mergeCell ref="C136:D136"/>
    <mergeCell ref="C68:C74"/>
    <mergeCell ref="D68:D74"/>
    <mergeCell ref="C63:Q66"/>
    <mergeCell ref="D186:D191"/>
    <mergeCell ref="C197:C202"/>
    <mergeCell ref="D197:D202"/>
    <mergeCell ref="A75:A83"/>
    <mergeCell ref="A159:A169"/>
    <mergeCell ref="C164:C169"/>
    <mergeCell ref="D164:D169"/>
    <mergeCell ref="C175:C180"/>
    <mergeCell ref="D175:D180"/>
    <mergeCell ref="C159:Q162"/>
    <mergeCell ref="A2:Q2"/>
    <mergeCell ref="C11:D11"/>
    <mergeCell ref="F5:F9"/>
    <mergeCell ref="G5:G9"/>
    <mergeCell ref="E4:E9"/>
    <mergeCell ref="F4:G4"/>
    <mergeCell ref="A225:D225"/>
    <mergeCell ref="D56:D62"/>
    <mergeCell ref="C42:Q45"/>
    <mergeCell ref="J8:L8"/>
    <mergeCell ref="N8:Q8"/>
    <mergeCell ref="I8:I9"/>
    <mergeCell ref="C17:C23"/>
    <mergeCell ref="D17:D23"/>
    <mergeCell ref="D38:D41"/>
    <mergeCell ref="C12:Q15"/>
    <mergeCell ref="A192:A202"/>
    <mergeCell ref="A4:A9"/>
    <mergeCell ref="B4:B9"/>
    <mergeCell ref="C4:C9"/>
    <mergeCell ref="C192:Q195"/>
    <mergeCell ref="C181:Q184"/>
    <mergeCell ref="C80:C86"/>
    <mergeCell ref="D80:D86"/>
    <mergeCell ref="C142:C147"/>
    <mergeCell ref="D142:D147"/>
    <mergeCell ref="C170:Q173"/>
    <mergeCell ref="C148:Q151"/>
    <mergeCell ref="A148:A158"/>
    <mergeCell ref="C153:C158"/>
    <mergeCell ref="D153:D158"/>
    <mergeCell ref="O1:Q1"/>
    <mergeCell ref="C51:Q54"/>
    <mergeCell ref="H4:Q4"/>
    <mergeCell ref="H5:Q5"/>
    <mergeCell ref="M8:M9"/>
    <mergeCell ref="I6:Q6"/>
    <mergeCell ref="M7:Q7"/>
    <mergeCell ref="H6:H9"/>
    <mergeCell ref="I7:L7"/>
    <mergeCell ref="D4:D9"/>
    <mergeCell ref="A203:A213"/>
    <mergeCell ref="C203:Q206"/>
    <mergeCell ref="C208:C213"/>
    <mergeCell ref="D208:D213"/>
    <mergeCell ref="A33:A41"/>
    <mergeCell ref="A24:A32"/>
    <mergeCell ref="A42:A50"/>
    <mergeCell ref="A170:A180"/>
    <mergeCell ref="A137:A147"/>
    <mergeCell ref="A124:A132"/>
    <mergeCell ref="A110:A118"/>
    <mergeCell ref="A98:A106"/>
    <mergeCell ref="C24:Q27"/>
    <mergeCell ref="C33:Q36"/>
    <mergeCell ref="C137:Q140"/>
    <mergeCell ref="C29:C32"/>
    <mergeCell ref="C38:C41"/>
    <mergeCell ref="C47:C50"/>
    <mergeCell ref="D47:D50"/>
    <mergeCell ref="C75:Q78"/>
    <mergeCell ref="C124:Q127"/>
    <mergeCell ref="D29:D32"/>
    <mergeCell ref="C98:Q101"/>
    <mergeCell ref="C103:C109"/>
    <mergeCell ref="D103:D109"/>
    <mergeCell ref="A87:A96"/>
    <mergeCell ref="C87:Q90"/>
    <mergeCell ref="C93:C97"/>
    <mergeCell ref="D93:D97"/>
    <mergeCell ref="C110:Q113"/>
    <mergeCell ref="C115:C121"/>
    <mergeCell ref="D115:D121"/>
    <mergeCell ref="C129:C135"/>
    <mergeCell ref="D129:D135"/>
    <mergeCell ref="A214:A224"/>
    <mergeCell ref="C214:Q217"/>
    <mergeCell ref="C219:C224"/>
    <mergeCell ref="D219:D224"/>
  </mergeCells>
  <printOptions horizontalCentered="1"/>
  <pageMargins left="0.3937007874015748" right="0.3937007874015748" top="0.28" bottom="0.46" header="0.2362204724409449" footer="0.3937007874015748"/>
  <pageSetup horizontalDpi="300" verticalDpi="300" orientation="landscape" paperSize="9" scale="75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2014-11-10T12:51:38Z</cp:lastPrinted>
  <dcterms:created xsi:type="dcterms:W3CDTF">2013-05-16T12:25:22Z</dcterms:created>
  <dcterms:modified xsi:type="dcterms:W3CDTF">2014-11-10T12:53:02Z</dcterms:modified>
  <cp:category/>
  <cp:version/>
  <cp:contentType/>
  <cp:contentStatus/>
</cp:coreProperties>
</file>