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740" activeTab="0"/>
  </bookViews>
  <sheets>
    <sheet name="3" sheetId="1" r:id="rId1"/>
  </sheets>
  <definedNames>
    <definedName name="_xlnm.Print_Area" localSheetId="0">'3'!$A$1:$Q$29</definedName>
  </definedNames>
  <calcPr fullCalcOnLoad="1"/>
</workbook>
</file>

<file path=xl/sharedStrings.xml><?xml version="1.0" encoding="utf-8"?>
<sst xmlns="http://schemas.openxmlformats.org/spreadsheetml/2006/main" count="95" uniqueCount="75">
  <si>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</si>
  <si>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</si>
  <si>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</si>
  <si>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</si>
  <si>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</si>
  <si>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</si>
  <si>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</si>
  <si>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</si>
  <si>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</si>
  <si>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</si>
  <si>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kredyty
i pożyczki</t>
  </si>
  <si>
    <t>środki pochodzące z innych  źr.*</t>
  </si>
  <si>
    <t>środki wymienione
w art. 5 ust. 1 pkt 2 i 3 u.f.p.</t>
  </si>
  <si>
    <t>6050</t>
  </si>
  <si>
    <t>Ogółem</t>
  </si>
  <si>
    <t>x</t>
  </si>
  <si>
    <t>*Dotacje i środki z budżetu państwa</t>
  </si>
  <si>
    <t>Limity wydatków na przedsięwzięcia majątkowe w zakresie realizacji inwestycji w 2013 roku</t>
  </si>
  <si>
    <t>Planowane wydatki inwestycyjne wieloletnie przewidziane do realizacji w 2013 r.</t>
  </si>
  <si>
    <t>rok budżetowy 2013(8+9+10+11)</t>
  </si>
  <si>
    <t>2014 r.</t>
  </si>
  <si>
    <t>2015 r.                i lata następne</t>
  </si>
  <si>
    <t>środki własne j.s.t.</t>
  </si>
  <si>
    <t>854</t>
  </si>
  <si>
    <t>85403</t>
  </si>
  <si>
    <t>okres realizacji w latach</t>
  </si>
  <si>
    <t>2009-2013</t>
  </si>
  <si>
    <t>Restauracja i modernizacja posesji Specjalnego Ośrodka Szkolno-Wychowawczego w Węgorzewie</t>
  </si>
  <si>
    <t>600</t>
  </si>
  <si>
    <t>6014</t>
  </si>
  <si>
    <t>2013</t>
  </si>
  <si>
    <t>Dotacja na zakupy inwestycyjne samorządowego zakładu budzetowego - Zarządu Dórg Powiatowych</t>
  </si>
  <si>
    <t>Starostwo Powiatowe w Węgorzewie</t>
  </si>
  <si>
    <t>Specjalny Ośrodek Szkolno Wychowawczy w Węgorzewie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</si>
  <si>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</si>
  <si>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</si>
  <si>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</si>
  <si>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</si>
  <si>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</si>
  <si>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</si>
  <si>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</si>
  <si>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</si>
  <si>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</si>
  <si>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</si>
  <si>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</si>
  <si>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</si>
  <si>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2012-2013</t>
  </si>
  <si>
    <t>Budowa kompleksu sportowo-rekreacyjnego w Specjalnym Ośrodku Szkolno-Wychowawczym w Węgorzewie</t>
  </si>
  <si>
    <t>852</t>
  </si>
  <si>
    <t>85202</t>
  </si>
  <si>
    <t>Budowa obiektów Domu Pomocy Społecznej w Węgorzewie</t>
  </si>
  <si>
    <t>6057  6059</t>
  </si>
  <si>
    <t>6057 6059</t>
  </si>
  <si>
    <t>6210</t>
  </si>
  <si>
    <t>801</t>
  </si>
  <si>
    <t>80130</t>
  </si>
  <si>
    <t>Budowa kotłowni na paliwo gazowe w Zespole Szkół Zawodowych w Węgorzewie</t>
  </si>
  <si>
    <t>Zespół Szkół Zawodowych w Węgorzewie</t>
  </si>
  <si>
    <t>2013-2014</t>
  </si>
  <si>
    <t>754</t>
  </si>
  <si>
    <t>75411</t>
  </si>
  <si>
    <t>Wykonanie przebudowy kotłowni poprzez wymianę kotła w KP PSP w Węgorzewie</t>
  </si>
  <si>
    <t>Komenda Powiatowa Państwowej Straży Pożarnej w Węgorzewie</t>
  </si>
  <si>
    <t>6060</t>
  </si>
  <si>
    <t>Zakup szatkownicy do warzyw</t>
  </si>
  <si>
    <t>Dom Pomocy Społecznej w Węgorzewie</t>
  </si>
  <si>
    <t>851</t>
  </si>
  <si>
    <t>6220</t>
  </si>
  <si>
    <t>MazurskieCentrum Zdrowia Szpital Powiatowy w Węgorzewie</t>
  </si>
  <si>
    <t>85111</t>
  </si>
  <si>
    <t>Dotacja na dofinansowanie zakupu głowicy kardiologicznej w Mazurskim Centrum Zdrowia Szpital Powiatowy w Węgorzewie</t>
  </si>
  <si>
    <t>85218</t>
  </si>
  <si>
    <t>Zakup maszyny wielofunkcyjnej do odśnieżania i koszenia trawy</t>
  </si>
  <si>
    <t>Powiatowe Centrum Pomocy Rodzinie w Węgorzewie</t>
  </si>
  <si>
    <t>Załącznik Nr 5 do                                             Uchwały Nr  XLVI/194/2013                                               Rady Powiatu w Węgorzewie                                            z dnia 19 grudnia 2013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</si>
</sst>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G4" sqref="G4:G8"/>
    </sheetView>
  </sheetViews>
  <sheetFormatPr defaultColWidth="9.00390625" defaultRowHeight="12.75"/>
  <cols>
    <col min="1" max="1" width="4.00390625" style="4" customWidth="1"/>
    <col min="2" max="2" width="6.875" style="4" customWidth="1"/>
    <col min="3" max="3" width="7.75390625" style="4" customWidth="1"/>
    <col min="4" max="4" width="7.75390625" style="26" customWidth="1"/>
    <col min="5" max="5" width="9.125" style="26" customWidth="1"/>
    <col min="6" max="6" width="25.875" style="4" customWidth="1"/>
    <col min="7" max="7" width="13.75390625" style="4" customWidth="1"/>
    <col min="8" max="8" width="13.75390625" style="4" hidden="1" customWidth="1"/>
    <col min="9" max="9" width="12.375" style="4" customWidth="1"/>
    <col min="10" max="10" width="11.625" style="4" customWidth="1"/>
    <col min="11" max="11" width="11.75390625" style="4" customWidth="1"/>
    <col min="12" max="12" width="2.875" style="4" hidden="1" customWidth="1"/>
    <col min="13" max="13" width="12.25390625" style="4" customWidth="1"/>
    <col min="14" max="14" width="13.375" style="4" customWidth="1"/>
    <col min="15" max="15" width="12.375" style="4" customWidth="1"/>
    <col min="16" max="16" width="13.25390625" style="4" customWidth="1"/>
    <col min="17" max="17" width="16.75390625" style="4" customWidth="1"/>
    <col min="18" max="16384" width="9.125" style="4" customWidth="1"/>
  </cols>
  <sheetData>
    <row r="1" spans="1:17" ht="50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34" t="s">
        <v>74</v>
      </c>
      <c r="N1" s="34"/>
      <c r="O1" s="3"/>
      <c r="Q1" s="1"/>
    </row>
    <row r="2" spans="1:17" ht="25.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0</v>
      </c>
    </row>
    <row r="4" spans="1:17" s="7" customFormat="1" ht="19.5" customHeight="1">
      <c r="A4" s="49" t="s">
        <v>1</v>
      </c>
      <c r="B4" s="49" t="s">
        <v>2</v>
      </c>
      <c r="C4" s="49" t="s">
        <v>3</v>
      </c>
      <c r="D4" s="35" t="s">
        <v>4</v>
      </c>
      <c r="E4" s="35" t="s">
        <v>25</v>
      </c>
      <c r="F4" s="38" t="s">
        <v>5</v>
      </c>
      <c r="G4" s="46" t="s">
        <v>6</v>
      </c>
      <c r="H4" s="50" t="s">
        <v>18</v>
      </c>
      <c r="I4" s="38" t="s">
        <v>7</v>
      </c>
      <c r="J4" s="38"/>
      <c r="K4" s="38"/>
      <c r="L4" s="38"/>
      <c r="M4" s="38"/>
      <c r="N4" s="38"/>
      <c r="O4" s="38"/>
      <c r="P4" s="38"/>
      <c r="Q4" s="38" t="s">
        <v>8</v>
      </c>
    </row>
    <row r="5" spans="1:17" s="7" customFormat="1" ht="19.5" customHeight="1">
      <c r="A5" s="49"/>
      <c r="B5" s="49"/>
      <c r="C5" s="49"/>
      <c r="D5" s="36"/>
      <c r="E5" s="36"/>
      <c r="F5" s="38"/>
      <c r="G5" s="46"/>
      <c r="H5" s="50"/>
      <c r="I5" s="38" t="s">
        <v>19</v>
      </c>
      <c r="J5" s="38" t="s">
        <v>9</v>
      </c>
      <c r="K5" s="38"/>
      <c r="L5" s="38"/>
      <c r="M5" s="38"/>
      <c r="N5" s="38"/>
      <c r="O5" s="38" t="s">
        <v>20</v>
      </c>
      <c r="P5" s="38" t="s">
        <v>21</v>
      </c>
      <c r="Q5" s="38"/>
    </row>
    <row r="6" spans="1:17" s="7" customFormat="1" ht="29.25" customHeight="1">
      <c r="A6" s="49"/>
      <c r="B6" s="49"/>
      <c r="C6" s="49"/>
      <c r="D6" s="36"/>
      <c r="E6" s="36"/>
      <c r="F6" s="38"/>
      <c r="G6" s="46"/>
      <c r="H6" s="50"/>
      <c r="I6" s="38"/>
      <c r="J6" s="38" t="s">
        <v>22</v>
      </c>
      <c r="K6" s="38" t="s">
        <v>10</v>
      </c>
      <c r="L6" s="40" t="s">
        <v>11</v>
      </c>
      <c r="M6" s="41"/>
      <c r="N6" s="38" t="s">
        <v>12</v>
      </c>
      <c r="O6" s="38"/>
      <c r="P6" s="38"/>
      <c r="Q6" s="38"/>
    </row>
    <row r="7" spans="1:17" s="7" customFormat="1" ht="19.5" customHeight="1">
      <c r="A7" s="49"/>
      <c r="B7" s="49"/>
      <c r="C7" s="49"/>
      <c r="D7" s="36"/>
      <c r="E7" s="36"/>
      <c r="F7" s="38"/>
      <c r="G7" s="46"/>
      <c r="H7" s="50"/>
      <c r="I7" s="38"/>
      <c r="J7" s="38"/>
      <c r="K7" s="38"/>
      <c r="L7" s="42"/>
      <c r="M7" s="43"/>
      <c r="N7" s="38"/>
      <c r="O7" s="38"/>
      <c r="P7" s="38"/>
      <c r="Q7" s="38"/>
    </row>
    <row r="8" spans="1:17" s="7" customFormat="1" ht="19.5" customHeight="1">
      <c r="A8" s="49"/>
      <c r="B8" s="49"/>
      <c r="C8" s="49"/>
      <c r="D8" s="37"/>
      <c r="E8" s="37"/>
      <c r="F8" s="38"/>
      <c r="G8" s="46"/>
      <c r="H8" s="50"/>
      <c r="I8" s="38"/>
      <c r="J8" s="38"/>
      <c r="K8" s="38"/>
      <c r="L8" s="44"/>
      <c r="M8" s="45"/>
      <c r="N8" s="38"/>
      <c r="O8" s="38"/>
      <c r="P8" s="38"/>
      <c r="Q8" s="38"/>
    </row>
    <row r="9" spans="1:17" ht="7.5" customHeight="1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9</v>
      </c>
      <c r="L9" s="8"/>
      <c r="M9" s="8">
        <v>10</v>
      </c>
      <c r="N9" s="8">
        <v>11</v>
      </c>
      <c r="O9" s="8">
        <v>12</v>
      </c>
      <c r="P9" s="8">
        <v>13</v>
      </c>
      <c r="Q9" s="8">
        <v>12</v>
      </c>
    </row>
    <row r="10" spans="1:17" ht="47.25" customHeight="1">
      <c r="A10" s="10" t="s">
        <v>34</v>
      </c>
      <c r="B10" s="11" t="s">
        <v>28</v>
      </c>
      <c r="C10" s="11" t="s">
        <v>29</v>
      </c>
      <c r="D10" s="12" t="s">
        <v>53</v>
      </c>
      <c r="E10" s="12" t="s">
        <v>30</v>
      </c>
      <c r="F10" s="19" t="s">
        <v>31</v>
      </c>
      <c r="G10" s="14">
        <f>I10+O10+P10+H10</f>
        <v>200000</v>
      </c>
      <c r="H10" s="14"/>
      <c r="I10" s="15">
        <f aca="true" t="shared" si="0" ref="I10:I20">N10+M10+K10+J10</f>
        <v>200000</v>
      </c>
      <c r="J10" s="14">
        <v>200000</v>
      </c>
      <c r="K10" s="14"/>
      <c r="L10" s="20"/>
      <c r="M10" s="18"/>
      <c r="N10" s="14"/>
      <c r="O10" s="14"/>
      <c r="P10" s="14"/>
      <c r="Q10" s="21" t="s">
        <v>32</v>
      </c>
    </row>
    <row r="11" spans="1:17" ht="47.25" customHeight="1">
      <c r="A11" s="10" t="s">
        <v>35</v>
      </c>
      <c r="B11" s="11" t="s">
        <v>59</v>
      </c>
      <c r="C11" s="11" t="s">
        <v>60</v>
      </c>
      <c r="D11" s="12" t="s">
        <v>13</v>
      </c>
      <c r="E11" s="12" t="s">
        <v>30</v>
      </c>
      <c r="F11" s="19" t="s">
        <v>61</v>
      </c>
      <c r="G11" s="14">
        <f>I11+O11+P11+H11</f>
        <v>30000</v>
      </c>
      <c r="H11" s="14"/>
      <c r="I11" s="15">
        <f t="shared" si="0"/>
        <v>30000</v>
      </c>
      <c r="J11" s="14"/>
      <c r="K11" s="14"/>
      <c r="L11" s="20"/>
      <c r="M11" s="18">
        <v>30000</v>
      </c>
      <c r="N11" s="14"/>
      <c r="O11" s="14"/>
      <c r="P11" s="14"/>
      <c r="Q11" s="32" t="s">
        <v>62</v>
      </c>
    </row>
    <row r="12" spans="1:17" ht="47.25" customHeight="1">
      <c r="A12" s="10" t="s">
        <v>36</v>
      </c>
      <c r="B12" s="11" t="s">
        <v>54</v>
      </c>
      <c r="C12" s="11" t="s">
        <v>55</v>
      </c>
      <c r="D12" s="12" t="s">
        <v>13</v>
      </c>
      <c r="E12" s="12" t="s">
        <v>30</v>
      </c>
      <c r="F12" s="19" t="s">
        <v>56</v>
      </c>
      <c r="G12" s="14">
        <f>I12+O12+P12+H12</f>
        <v>80000</v>
      </c>
      <c r="H12" s="14"/>
      <c r="I12" s="15">
        <f t="shared" si="0"/>
        <v>80000</v>
      </c>
      <c r="J12" s="14">
        <f>65000+15000</f>
        <v>80000</v>
      </c>
      <c r="K12" s="14"/>
      <c r="L12" s="20"/>
      <c r="M12" s="18"/>
      <c r="N12" s="14"/>
      <c r="O12" s="14"/>
      <c r="P12" s="14"/>
      <c r="Q12" s="21" t="s">
        <v>57</v>
      </c>
    </row>
    <row r="13" spans="1:17" ht="47.25" customHeight="1">
      <c r="A13" s="10" t="s">
        <v>37</v>
      </c>
      <c r="B13" s="11" t="s">
        <v>66</v>
      </c>
      <c r="C13" s="11" t="s">
        <v>69</v>
      </c>
      <c r="D13" s="12" t="s">
        <v>67</v>
      </c>
      <c r="E13" s="12" t="s">
        <v>30</v>
      </c>
      <c r="F13" s="19" t="s">
        <v>70</v>
      </c>
      <c r="G13" s="14">
        <f>I13+O13+P13+H13</f>
        <v>10000</v>
      </c>
      <c r="H13" s="14"/>
      <c r="I13" s="15">
        <f t="shared" si="0"/>
        <v>10000</v>
      </c>
      <c r="J13" s="14">
        <v>10000</v>
      </c>
      <c r="K13" s="14"/>
      <c r="L13" s="20"/>
      <c r="M13" s="18"/>
      <c r="N13" s="14"/>
      <c r="O13" s="14"/>
      <c r="P13" s="14"/>
      <c r="Q13" s="21" t="s">
        <v>68</v>
      </c>
    </row>
    <row r="14" spans="1:17" s="1" customFormat="1" ht="36">
      <c r="A14" s="10" t="s">
        <v>38</v>
      </c>
      <c r="B14" s="11" t="s">
        <v>48</v>
      </c>
      <c r="C14" s="11" t="s">
        <v>49</v>
      </c>
      <c r="D14" s="12" t="s">
        <v>13</v>
      </c>
      <c r="E14" s="12" t="s">
        <v>46</v>
      </c>
      <c r="F14" s="19" t="s">
        <v>50</v>
      </c>
      <c r="G14" s="14">
        <f>10293830+579000</f>
        <v>10872830</v>
      </c>
      <c r="H14" s="14"/>
      <c r="I14" s="15">
        <f t="shared" si="0"/>
        <v>1972647</v>
      </c>
      <c r="J14" s="14">
        <f>793830+599817+579000</f>
        <v>1972647</v>
      </c>
      <c r="K14" s="14"/>
      <c r="L14" s="20"/>
      <c r="M14" s="18"/>
      <c r="N14" s="14"/>
      <c r="O14" s="14"/>
      <c r="P14" s="14"/>
      <c r="Q14" s="21" t="s">
        <v>32</v>
      </c>
    </row>
    <row r="15" spans="1:17" s="1" customFormat="1" ht="36">
      <c r="A15" s="10" t="s">
        <v>39</v>
      </c>
      <c r="B15" s="11" t="s">
        <v>48</v>
      </c>
      <c r="C15" s="11" t="s">
        <v>49</v>
      </c>
      <c r="D15" s="12" t="s">
        <v>63</v>
      </c>
      <c r="E15" s="12" t="s">
        <v>30</v>
      </c>
      <c r="F15" s="19" t="s">
        <v>64</v>
      </c>
      <c r="G15" s="14">
        <f>I15+O15+P15+H15</f>
        <v>4218</v>
      </c>
      <c r="H15" s="14"/>
      <c r="I15" s="15">
        <f t="shared" si="0"/>
        <v>4218</v>
      </c>
      <c r="J15" s="14">
        <v>4218</v>
      </c>
      <c r="K15" s="14"/>
      <c r="L15" s="33"/>
      <c r="M15" s="18"/>
      <c r="N15" s="14"/>
      <c r="O15" s="14"/>
      <c r="P15" s="14"/>
      <c r="Q15" s="21" t="s">
        <v>65</v>
      </c>
    </row>
    <row r="16" spans="1:17" s="1" customFormat="1" ht="48">
      <c r="A16" s="10" t="s">
        <v>40</v>
      </c>
      <c r="B16" s="11" t="s">
        <v>48</v>
      </c>
      <c r="C16" s="11" t="s">
        <v>71</v>
      </c>
      <c r="D16" s="12" t="s">
        <v>63</v>
      </c>
      <c r="E16" s="12" t="s">
        <v>30</v>
      </c>
      <c r="F16" s="19" t="s">
        <v>72</v>
      </c>
      <c r="G16" s="14">
        <f>I16+O16+P16+H16</f>
        <v>8000</v>
      </c>
      <c r="H16" s="14"/>
      <c r="I16" s="15">
        <f t="shared" si="0"/>
        <v>8000</v>
      </c>
      <c r="J16" s="14">
        <v>8000</v>
      </c>
      <c r="K16" s="14"/>
      <c r="L16" s="33"/>
      <c r="M16" s="18"/>
      <c r="N16" s="14"/>
      <c r="O16" s="14"/>
      <c r="P16" s="14"/>
      <c r="Q16" s="21" t="s">
        <v>73</v>
      </c>
    </row>
    <row r="17" spans="1:17" s="1" customFormat="1" ht="48">
      <c r="A17" s="10" t="s">
        <v>41</v>
      </c>
      <c r="B17" s="11" t="s">
        <v>23</v>
      </c>
      <c r="C17" s="11" t="s">
        <v>24</v>
      </c>
      <c r="D17" s="12" t="s">
        <v>52</v>
      </c>
      <c r="E17" s="12" t="s">
        <v>26</v>
      </c>
      <c r="F17" s="13" t="s">
        <v>27</v>
      </c>
      <c r="G17" s="14">
        <f>455410</f>
        <v>455410</v>
      </c>
      <c r="H17" s="14"/>
      <c r="I17" s="15">
        <f t="shared" si="0"/>
        <v>193490</v>
      </c>
      <c r="J17" s="14">
        <f>57987</f>
        <v>57987</v>
      </c>
      <c r="K17" s="16"/>
      <c r="L17" s="17"/>
      <c r="M17" s="18"/>
      <c r="N17" s="14">
        <v>135503</v>
      </c>
      <c r="O17" s="15"/>
      <c r="P17" s="15"/>
      <c r="Q17" s="21" t="s">
        <v>33</v>
      </c>
    </row>
    <row r="18" spans="1:17" ht="43.5" customHeight="1">
      <c r="A18" s="10" t="s">
        <v>42</v>
      </c>
      <c r="B18" s="11" t="s">
        <v>23</v>
      </c>
      <c r="C18" s="11" t="s">
        <v>24</v>
      </c>
      <c r="D18" s="12" t="s">
        <v>51</v>
      </c>
      <c r="E18" s="12" t="s">
        <v>58</v>
      </c>
      <c r="F18" s="13" t="s">
        <v>47</v>
      </c>
      <c r="G18" s="14">
        <f>I18+O18+P18+H18</f>
        <v>2221196</v>
      </c>
      <c r="H18" s="14"/>
      <c r="I18" s="15">
        <f t="shared" si="0"/>
        <v>1616704</v>
      </c>
      <c r="J18" s="14">
        <f>222320-60649.6</f>
        <v>161670.4</v>
      </c>
      <c r="K18" s="16"/>
      <c r="L18" s="17"/>
      <c r="M18" s="18"/>
      <c r="N18" s="14">
        <f>1998876-543842.4</f>
        <v>1455033.6</v>
      </c>
      <c r="O18" s="15">
        <f>543842.4+60649.6</f>
        <v>604492</v>
      </c>
      <c r="P18" s="15"/>
      <c r="Q18" s="21" t="s">
        <v>32</v>
      </c>
    </row>
    <row r="19" spans="1:17" ht="12.75" hidden="1">
      <c r="A19" s="10" t="s">
        <v>38</v>
      </c>
      <c r="B19" s="11"/>
      <c r="C19" s="11"/>
      <c r="D19" s="12"/>
      <c r="E19" s="12"/>
      <c r="F19" s="19"/>
      <c r="G19" s="14">
        <f aca="true" t="shared" si="1" ref="G19:G26">I19+O19+P19+H19</f>
        <v>0</v>
      </c>
      <c r="H19" s="15"/>
      <c r="I19" s="15">
        <f t="shared" si="0"/>
        <v>0</v>
      </c>
      <c r="J19" s="14"/>
      <c r="K19" s="14"/>
      <c r="L19" s="20"/>
      <c r="M19" s="18"/>
      <c r="N19" s="14"/>
      <c r="O19" s="14"/>
      <c r="P19" s="14"/>
      <c r="Q19" s="21"/>
    </row>
    <row r="20" spans="1:17" ht="12.75" hidden="1">
      <c r="A20" s="10" t="s">
        <v>39</v>
      </c>
      <c r="B20" s="11"/>
      <c r="C20" s="11"/>
      <c r="D20" s="12"/>
      <c r="E20" s="12"/>
      <c r="F20" s="19"/>
      <c r="G20" s="14">
        <f t="shared" si="1"/>
        <v>0</v>
      </c>
      <c r="H20" s="15"/>
      <c r="I20" s="15">
        <f t="shared" si="0"/>
        <v>0</v>
      </c>
      <c r="J20" s="14"/>
      <c r="K20" s="14"/>
      <c r="L20" s="20"/>
      <c r="M20" s="18"/>
      <c r="N20" s="14"/>
      <c r="O20" s="14"/>
      <c r="P20" s="14"/>
      <c r="Q20" s="21"/>
    </row>
    <row r="21" spans="1:17" ht="12.75" hidden="1">
      <c r="A21" s="10" t="s">
        <v>40</v>
      </c>
      <c r="B21" s="11"/>
      <c r="C21" s="11"/>
      <c r="D21" s="12"/>
      <c r="E21" s="12"/>
      <c r="F21" s="19"/>
      <c r="G21" s="14">
        <f t="shared" si="1"/>
        <v>0</v>
      </c>
      <c r="H21" s="14"/>
      <c r="I21" s="15">
        <f aca="true" t="shared" si="2" ref="I21:I26">N21+M21+K21+J21</f>
        <v>0</v>
      </c>
      <c r="J21" s="14"/>
      <c r="K21" s="14"/>
      <c r="L21" s="20"/>
      <c r="M21" s="18"/>
      <c r="N21" s="14"/>
      <c r="O21" s="14"/>
      <c r="P21" s="14"/>
      <c r="Q21" s="21"/>
    </row>
    <row r="22" spans="1:17" ht="12.75" hidden="1">
      <c r="A22" s="10" t="s">
        <v>41</v>
      </c>
      <c r="B22" s="11"/>
      <c r="C22" s="11"/>
      <c r="D22" s="12"/>
      <c r="E22" s="12"/>
      <c r="F22" s="19"/>
      <c r="G22" s="14">
        <f t="shared" si="1"/>
        <v>0</v>
      </c>
      <c r="H22" s="14"/>
      <c r="I22" s="15">
        <f t="shared" si="2"/>
        <v>0</v>
      </c>
      <c r="J22" s="14"/>
      <c r="K22" s="14"/>
      <c r="L22" s="20"/>
      <c r="M22" s="18"/>
      <c r="N22" s="14"/>
      <c r="O22" s="14"/>
      <c r="P22" s="14"/>
      <c r="Q22" s="21"/>
    </row>
    <row r="23" spans="1:17" ht="27" customHeight="1" hidden="1">
      <c r="A23" s="10" t="s">
        <v>42</v>
      </c>
      <c r="B23" s="11"/>
      <c r="C23" s="11"/>
      <c r="D23" s="12"/>
      <c r="E23" s="12"/>
      <c r="F23" s="13"/>
      <c r="G23" s="14">
        <f t="shared" si="1"/>
        <v>0</v>
      </c>
      <c r="H23" s="14"/>
      <c r="I23" s="15">
        <f t="shared" si="2"/>
        <v>0</v>
      </c>
      <c r="J23" s="14"/>
      <c r="K23" s="14"/>
      <c r="L23" s="20"/>
      <c r="M23" s="18"/>
      <c r="N23" s="14"/>
      <c r="O23" s="14"/>
      <c r="P23" s="14"/>
      <c r="Q23" s="21"/>
    </row>
    <row r="24" spans="1:17" ht="75.75" customHeight="1" hidden="1">
      <c r="A24" s="10" t="s">
        <v>43</v>
      </c>
      <c r="B24" s="11"/>
      <c r="C24" s="11"/>
      <c r="D24" s="12"/>
      <c r="E24" s="12"/>
      <c r="F24" s="19"/>
      <c r="G24" s="14">
        <f t="shared" si="1"/>
        <v>0</v>
      </c>
      <c r="H24" s="14"/>
      <c r="I24" s="15">
        <f t="shared" si="2"/>
        <v>0</v>
      </c>
      <c r="J24" s="14"/>
      <c r="K24" s="14"/>
      <c r="L24" s="20"/>
      <c r="M24" s="18"/>
      <c r="N24" s="14"/>
      <c r="O24" s="14"/>
      <c r="P24" s="14"/>
      <c r="Q24" s="21"/>
    </row>
    <row r="25" spans="1:17" ht="32.25" customHeight="1" hidden="1">
      <c r="A25" s="10" t="s">
        <v>44</v>
      </c>
      <c r="B25" s="11"/>
      <c r="C25" s="11"/>
      <c r="D25" s="12"/>
      <c r="E25" s="12"/>
      <c r="F25" s="19"/>
      <c r="G25" s="14">
        <f t="shared" si="1"/>
        <v>0</v>
      </c>
      <c r="H25" s="14"/>
      <c r="I25" s="15">
        <f t="shared" si="2"/>
        <v>0</v>
      </c>
      <c r="J25" s="14"/>
      <c r="K25" s="14"/>
      <c r="L25" s="20"/>
      <c r="M25" s="18"/>
      <c r="N25" s="14"/>
      <c r="O25" s="14"/>
      <c r="P25" s="14"/>
      <c r="Q25" s="21"/>
    </row>
    <row r="26" spans="1:17" ht="12.75" hidden="1">
      <c r="A26" s="10" t="s">
        <v>45</v>
      </c>
      <c r="B26" s="11"/>
      <c r="C26" s="11"/>
      <c r="D26" s="12"/>
      <c r="E26" s="12"/>
      <c r="F26" s="19"/>
      <c r="G26" s="14">
        <f t="shared" si="1"/>
        <v>0</v>
      </c>
      <c r="H26" s="14"/>
      <c r="I26" s="15">
        <f t="shared" si="2"/>
        <v>0</v>
      </c>
      <c r="J26" s="14"/>
      <c r="K26" s="14"/>
      <c r="L26" s="23"/>
      <c r="M26" s="18"/>
      <c r="N26" s="14"/>
      <c r="O26" s="14"/>
      <c r="P26" s="14"/>
      <c r="Q26" s="21"/>
    </row>
    <row r="27" spans="1:17" ht="22.5" customHeight="1">
      <c r="A27" s="39" t="s">
        <v>14</v>
      </c>
      <c r="B27" s="39"/>
      <c r="C27" s="39"/>
      <c r="D27" s="39"/>
      <c r="E27" s="39"/>
      <c r="F27" s="39"/>
      <c r="G27" s="24">
        <f>SUM(G10:G26)</f>
        <v>13881654</v>
      </c>
      <c r="H27" s="24">
        <f>SUM(H10:H26)</f>
        <v>0</v>
      </c>
      <c r="I27" s="24">
        <f>N27+M27+K27+J27</f>
        <v>4115059</v>
      </c>
      <c r="J27" s="24">
        <f>SUM(J10:J26)</f>
        <v>2494522.4</v>
      </c>
      <c r="K27" s="24">
        <f>SUM(K10:K26)</f>
        <v>0</v>
      </c>
      <c r="L27" s="24"/>
      <c r="M27" s="24">
        <f>SUM(M10:M26)</f>
        <v>30000</v>
      </c>
      <c r="N27" s="24">
        <f>SUM(N10:N26)</f>
        <v>1590536.6</v>
      </c>
      <c r="O27" s="24">
        <f>SUM(O10:O26)</f>
        <v>604492</v>
      </c>
      <c r="P27" s="24">
        <f>SUM(P10:P26)</f>
        <v>0</v>
      </c>
      <c r="Q27" s="25" t="s">
        <v>15</v>
      </c>
    </row>
    <row r="28" spans="1:9" ht="12.75">
      <c r="A28" s="47" t="s">
        <v>16</v>
      </c>
      <c r="B28" s="47"/>
      <c r="C28" s="47"/>
      <c r="D28" s="47"/>
      <c r="E28" s="47"/>
      <c r="F28" s="47"/>
      <c r="G28" s="47"/>
      <c r="H28" s="47"/>
      <c r="I28" s="47"/>
    </row>
    <row r="31" spans="1:6" ht="12.75">
      <c r="A31" s="27"/>
      <c r="F31" s="22"/>
    </row>
    <row r="32" spans="6:8" ht="12.75">
      <c r="F32" s="22"/>
      <c r="G32" s="22"/>
      <c r="H32" s="28"/>
    </row>
    <row r="33" spans="1:17" ht="12.75">
      <c r="A33" s="22"/>
      <c r="B33" s="22"/>
      <c r="C33" s="29"/>
      <c r="D33" s="30"/>
      <c r="E33" s="30"/>
      <c r="F33" s="22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2"/>
    </row>
    <row r="34" spans="1:17" ht="12.75">
      <c r="A34" s="22"/>
      <c r="B34" s="22"/>
      <c r="C34" s="29"/>
      <c r="D34" s="30"/>
      <c r="E34" s="30"/>
      <c r="F34" s="22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2"/>
    </row>
    <row r="35" spans="1:17" ht="12.75">
      <c r="A35" s="22"/>
      <c r="B35" s="22"/>
      <c r="C35" s="22"/>
      <c r="D35" s="31"/>
      <c r="E35" s="3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22"/>
      <c r="D36" s="31"/>
      <c r="E36" s="3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2"/>
      <c r="B37" s="22"/>
      <c r="C37" s="22"/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31"/>
      <c r="E38" s="3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2"/>
      <c r="B39" s="22"/>
      <c r="C39" s="22"/>
      <c r="D39" s="31"/>
      <c r="E39" s="3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22"/>
      <c r="B40" s="22"/>
      <c r="C40" s="22"/>
      <c r="D40" s="31"/>
      <c r="E40" s="3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22"/>
      <c r="B41" s="22"/>
      <c r="C41" s="22"/>
      <c r="D41" s="31"/>
      <c r="E41" s="3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22"/>
      <c r="B42" s="22"/>
      <c r="C42" s="22"/>
      <c r="D42" s="31"/>
      <c r="E42" s="3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22"/>
      <c r="B43" s="22"/>
      <c r="C43" s="22"/>
      <c r="D43" s="31"/>
      <c r="E43" s="3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</sheetData>
  <mergeCells count="22">
    <mergeCell ref="A28:I28"/>
    <mergeCell ref="A2:Q2"/>
    <mergeCell ref="A4:A8"/>
    <mergeCell ref="B4:B8"/>
    <mergeCell ref="C4:C8"/>
    <mergeCell ref="F4:F8"/>
    <mergeCell ref="I4:P4"/>
    <mergeCell ref="Q4:Q8"/>
    <mergeCell ref="I5:I8"/>
    <mergeCell ref="H4:H8"/>
    <mergeCell ref="A27:F27"/>
    <mergeCell ref="J5:N5"/>
    <mergeCell ref="J6:J8"/>
    <mergeCell ref="K6:K8"/>
    <mergeCell ref="N6:N8"/>
    <mergeCell ref="L6:M8"/>
    <mergeCell ref="G4:G8"/>
    <mergeCell ref="E4:E8"/>
    <mergeCell ref="M1:N1"/>
    <mergeCell ref="D4:D8"/>
    <mergeCell ref="P5:P8"/>
    <mergeCell ref="O5:O8"/>
  </mergeCells>
  <printOptions horizontalCentered="1"/>
  <pageMargins left="0.4" right="0.24" top="0.53" bottom="0.5" header="0.41" footer="0.3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2013-12-18T11:09:52Z</cp:lastPrinted>
  <dcterms:created xsi:type="dcterms:W3CDTF">2013-04-16T18:40:50Z</dcterms:created>
  <dcterms:modified xsi:type="dcterms:W3CDTF">2013-12-20T09:56:09Z</dcterms:modified>
  <cp:category/>
  <cp:version/>
  <cp:contentType/>
  <cp:contentStatus/>
</cp:coreProperties>
</file>